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70" windowWidth="19230" windowHeight="5955" tabRatio="890"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AP23" i="11" l="1"/>
  <c r="AA23" i="11"/>
  <c r="V23" i="11"/>
  <c r="Q23" i="11"/>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CO34" i="9"/>
  <c r="BW34" i="9"/>
  <c r="C34" i="9"/>
  <c r="C35" i="9" s="1"/>
  <c r="U34" i="9" l="1"/>
  <c r="U35" i="9" s="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<sst xmlns="http://schemas.openxmlformats.org/spreadsheetml/2006/main" count="1041" uniqueCount="572">
  <si>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</si>
  <si>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</si>
  <si>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</si>
  <si>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</si>
  <si>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</si>
  <si>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</si>
  <si>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</si>
  <si>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</si>
  <si>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</si>
  <si>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</si>
  <si>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</si>
  <si>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</si>
  <si>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</si>
  <si>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</si>
  <si>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</si>
  <si>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</si>
  <si>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</si>
  <si>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</si>
  <si>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</si>
  <si>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</si>
  <si>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</si>
  <si>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</si>
  <si>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</si>
  <si>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</si>
  <si>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</si>
  <si>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</si>
  <si>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</si>
  <si>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</si>
  <si>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</si>
  <si>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</si>
  <si>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</si>
  <si>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</si>
  <si>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</si>
  <si>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</si>
  <si>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</si>
  <si>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</si>
  <si>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</si>
  <si>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</si>
  <si>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</si>
  <si>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</si>
  <si>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</si>
  <si>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</si>
  <si>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</si>
  <si>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</si>
  <si>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</si>
  <si>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</si>
  <si>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</si>
  <si>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</si>
  <si>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</si>
  <si>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</si>
  <si>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</si>
  <si>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</si>
  <si>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</si>
  <si>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</si>
  <si>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</si>
  <si>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</si>
  <si>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</si>
  <si>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</si>
  <si>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</si>
  <si>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</si>
  <si>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</si>
  <si>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</si>
  <si>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</si>
  <si>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</si>
  <si>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</si>
  <si>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</si>
  <si>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</si>
  <si>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</si>
  <si>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</si>
  <si>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</si>
  <si>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</si>
  <si>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</si>
  <si>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</si>
  <si>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</si>
  <si>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</si>
  <si>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</si>
  <si>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</si>
  <si>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</si>
  <si>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</si>
  <si>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</si>
  <si>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</si>
  <si>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</si>
  <si>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</si>
  <si>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</si>
  <si>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</si>
  <si>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</si>
  <si>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</si>
  <si>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</si>
  <si>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</si>
  <si>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</si>
  <si>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</si>
  <si>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</si>
  <si>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</si>
  <si>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</si>
  <si>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</si>
  <si>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</si>
  <si>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</si>
  <si>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</si>
  <si>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</si>
  <si>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</si>
  <si>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</si>
  <si>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</si>
  <si>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</si>
  <si>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</si>
  <si>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</si>
  <si>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</si>
  <si>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</si>
  <si>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</si>
  <si>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</si>
  <si>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</si>
  <si>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</si>
  <si>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</si>
  <si>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</si>
  <si>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</si>
  <si>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</si>
  <si>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</si>
  <si>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</si>
  <si>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</si>
  <si>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</si>
  <si>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</si>
  <si>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</si>
  <si>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</si>
  <si>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</si>
  <si>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</si>
  <si>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</si>
  <si>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</si>
  <si>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</si>
  <si>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</si>
  <si>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</si>
  <si>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</si>
  <si>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</si>
  <si>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</si>
  <si>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</si>
  <si>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</si>
  <si>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</si>
  <si>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</si>
  <si>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</si>
  <si>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</si>
  <si>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</si>
  <si>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</si>
  <si>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</si>
  <si>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</si>
  <si>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</si>
  <si>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</si>
  <si>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</si>
  <si>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</si>
  <si>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</si>
  <si>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</si>
  <si>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</si>
  <si>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</si>
  <si>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</si>
  <si>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</si>
  <si>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</si>
  <si>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</si>
  <si>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</si>
  <si>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</si>
  <si>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</si>
  <si>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</si>
  <si>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</si>
  <si>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</si>
  <si>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</si>
  <si>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</si>
  <si>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</si>
  <si>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</si>
  <si>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</si>
  <si>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</si>
  <si>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</si>
  <si>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</si>
  <si>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</si>
  <si>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</si>
  <si>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</si>
  <si>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</si>
  <si>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</si>
  <si>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</si>
  <si>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</si>
  <si>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</si>
  <si>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</si>
  <si>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</si>
  <si>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</si>
  <si>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</si>
  <si>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</si>
  <si>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</si>
  <si>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</si>
  <si>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</si>
  <si>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</si>
  <si>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</si>
  <si>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</si>
  <si>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</si>
  <si>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</si>
  <si>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</si>
  <si>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</si>
  <si>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</si>
  <si>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</si>
  <si>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</si>
  <si>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</si>
  <si>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滋賀県高島市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</si>
  <si>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</si>
  <si>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</si>
  <si>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</si>
  <si>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</si>
  <si>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</si>
  <si>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</si>
  <si>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</si>
  <si>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</si>
  <si>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</si>
  <si>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</si>
  <si>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</si>
  <si>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</si>
  <si>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</si>
  <si>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</si>
  <si>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</si>
  <si>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</si>
  <si>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</si>
  <si>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</si>
  <si>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</si>
  <si>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</si>
  <si>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</si>
  <si>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</si>
  <si>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</si>
  <si>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</si>
  <si>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</si>
  <si>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</si>
  <si>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</si>
  <si>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</si>
  <si>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</si>
  <si>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</si>
  <si>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</si>
  <si>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</si>
  <si>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</si>
  <si>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</si>
  <si>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</si>
  <si>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</si>
  <si>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</si>
  <si>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</si>
  <si>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</si>
  <si>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</si>
  <si>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</si>
  <si>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</si>
  <si>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</si>
  <si>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</si>
  <si>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</si>
  <si>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</si>
  <si>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</si>
  <si>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</si>
  <si>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</si>
  <si>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</si>
  <si>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</si>
  <si>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</si>
  <si>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</si>
  <si>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</si>
  <si>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</si>
  <si>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</si>
  <si>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</si>
  <si>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</si>
  <si>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</si>
  <si>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</si>
  <si>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</si>
  <si>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</si>
  <si>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</si>
  <si>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</si>
  <si>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</si>
  <si>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</si>
  <si>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</si>
  <si>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</si>
  <si>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</si>
  <si>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</si>
  <si>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</si>
  <si>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</si>
  <si>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</si>
  <si>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</si>
  <si>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</si>
  <si>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</si>
  <si>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</si>
  <si>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</si>
  <si>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</si>
  <si>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</si>
  <si>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</si>
  <si>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</si>
  <si>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</si>
  <si>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</si>
  <si>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</si>
  <si>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</si>
  <si>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</si>
  <si>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</si>
  <si>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</si>
  <si>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</si>
  <si>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</si>
  <si>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</si>
  <si>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</si>
  <si>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</si>
  <si>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</si>
  <si>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</si>
  <si>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</si>
  <si>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</si>
  <si>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</si>
  <si>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</si>
  <si>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</si>
  <si>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</si>
  <si>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</si>
  <si>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</si>
  <si>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</si>
  <si>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</si>
  <si>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</si>
  <si>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</si>
  <si>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</si>
  <si>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</si>
  <si>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</si>
  <si>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</si>
  <si>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</si>
  <si>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</si>
  <si>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</si>
  <si>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</si>
  <si>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</si>
  <si>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</si>
  <si>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</si>
  <si>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</si>
  <si>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</si>
  <si>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</si>
  <si>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</si>
  <si>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</si>
  <si>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</si>
  <si>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</si>
  <si>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</si>
  <si>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</si>
  <si>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</si>
  <si>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</si>
  <si>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</si>
  <si>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</si>
  <si>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</si>
  <si>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</si>
  <si>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</si>
  <si>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</si>
  <si>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</si>
  <si>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</si>
  <si>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</si>
  <si>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</si>
  <si>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</si>
  <si>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</si>
  <si>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</si>
  <si>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</si>
  <si>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</si>
  <si>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</si>
  <si>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</si>
  <si>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</si>
  <si>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滋賀県高島市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</si>
  <si>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</si>
  <si>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</si>
  <si>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</si>
  <si>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</si>
  <si>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</si>
  <si>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</si>
  <si>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</si>
  <si>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</si>
  <si>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</si>
  <si>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</si>
  <si>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</si>
  <si>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</si>
  <si>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</si>
  <si>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</si>
  <si>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</si>
  <si>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</si>
  <si>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</si>
  <si>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</si>
  <si>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</si>
  <si>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</si>
  <si>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熱供給事業特別会計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</si>
  <si>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</si>
  <si>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</si>
  <si>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</si>
  <si>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</si>
  <si>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</si>
  <si>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</si>
  <si>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</si>
  <si>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</si>
  <si>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</si>
  <si>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</si>
  <si>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</si>
  <si>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</si>
  <si>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</si>
  <si>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</si>
  <si>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</si>
  <si>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介護保険事業特別会計</t>
    <phoneticPr fontId="5"/>
  </si>
  <si>
    <t>訪問看護ステーション事業特別会計</t>
    <phoneticPr fontId="5"/>
  </si>
  <si>
    <t>水道事業会計</t>
    <phoneticPr fontId="5"/>
  </si>
  <si>
    <t>法適用企業</t>
    <phoneticPr fontId="5"/>
  </si>
  <si>
    <t>病院事業会計</t>
    <phoneticPr fontId="5"/>
  </si>
  <si>
    <t>介護老人保健施設事業会計</t>
    <phoneticPr fontId="5"/>
  </si>
  <si>
    <t>下水道事業特別会計</t>
    <phoneticPr fontId="5"/>
  </si>
  <si>
    <t>法非適用企業</t>
    <phoneticPr fontId="5"/>
  </si>
  <si>
    <t>農林業集落排水事業特別会計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</si>
  <si>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</si>
  <si>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</si>
  <si>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</si>
  <si>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</si>
  <si>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</si>
  <si>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</si>
  <si>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</si>
  <si>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</si>
  <si>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</si>
  <si>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</si>
  <si>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</si>
  <si>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</si>
  <si>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</si>
  <si>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</si>
  <si>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</si>
  <si>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</si>
  <si>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</si>
  <si>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</si>
  <si>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</si>
  <si>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</si>
  <si>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</si>
  <si>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</si>
  <si>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</si>
  <si>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</si>
  <si>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</si>
  <si>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</si>
  <si>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</si>
  <si>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</si>
  <si>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</si>
  <si>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</si>
  <si>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</si>
  <si>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</si>
  <si>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</si>
  <si>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</si>
  <si>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</si>
  <si>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</si>
  <si>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</si>
  <si>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</si>
  <si>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</si>
  <si>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</si>
  <si>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</si>
  <si>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</si>
  <si>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</si>
  <si>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</si>
  <si>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</si>
  <si>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</si>
  <si>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</si>
  <si>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</si>
  <si>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</si>
  <si>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</si>
  <si>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</si>
  <si>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</si>
  <si>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</si>
  <si>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</si>
  <si>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</si>
  <si>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</si>
  <si>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</si>
  <si>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</si>
  <si>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</si>
  <si>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</si>
  <si>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</si>
  <si>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</si>
  <si>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</si>
  <si>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</si>
  <si>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</si>
  <si>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</si>
  <si>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</si>
  <si>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</si>
  <si>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</si>
  <si>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</si>
  <si>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</si>
  <si>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</si>
  <si>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</si>
  <si>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</si>
  <si>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</si>
  <si>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</si>
  <si>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</si>
  <si>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</si>
  <si>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</si>
  <si>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</si>
  <si>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</si>
  <si>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</si>
  <si>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</si>
  <si>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</si>
  <si>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</si>
  <si>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</si>
  <si>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</si>
  <si>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</si>
  <si>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</si>
  <si>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</si>
  <si>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</si>
  <si>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</si>
  <si>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</si>
  <si>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</si>
  <si>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</si>
  <si>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</si>
  <si>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</si>
  <si>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</si>
  <si>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</si>
  <si>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</si>
  <si>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</si>
  <si>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</si>
  <si>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</si>
  <si>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</si>
  <si>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</si>
  <si>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</si>
  <si>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</si>
  <si>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</si>
  <si>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</si>
  <si>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</si>
  <si>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</si>
  <si>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</si>
  <si>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</si>
  <si>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</si>
  <si>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</si>
  <si>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</si>
  <si>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</si>
  <si>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</si>
  <si>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</si>
  <si>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</si>
  <si>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</si>
  <si>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</si>
  <si>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</si>
  <si>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</si>
  <si>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</si>
  <si>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</si>
  <si>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</si>
  <si>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</si>
  <si>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</si>
  <si>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</si>
  <si>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</si>
  <si>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</si>
  <si>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</si>
  <si>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</si>
  <si>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</si>
  <si>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病院事業会計</t>
  </si>
  <si>
    <t>水道事業会計</t>
  </si>
  <si>
    <t>一般会計</t>
  </si>
  <si>
    <t>介護保険事業特別会計</t>
  </si>
  <si>
    <t>下水道事業特別会計</t>
  </si>
  <si>
    <t>介護老人保健施設事業会計</t>
  </si>
  <si>
    <t>国民健康保険特別会計</t>
  </si>
  <si>
    <t>▲ 0.31</t>
  </si>
  <si>
    <t>農林業集落排水事業特別会計</t>
  </si>
  <si>
    <t>その他会計（赤字）</t>
  </si>
  <si>
    <t>その他会計（黒字）</t>
  </si>
  <si>
    <t>-</t>
    <phoneticPr fontId="2"/>
  </si>
  <si>
    <t>-</t>
    <phoneticPr fontId="2"/>
  </si>
  <si>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</si>
  <si>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</si>
  <si>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</si>
  <si>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</si>
  <si>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滋賀県市町村職員研修センター</t>
    <rPh sb="0" eb="3">
      <t>シガケン</t>
    </rPh>
    <rPh sb="3" eb="6">
      <t>シチョウソン</t>
    </rPh>
    <rPh sb="6" eb="8">
      <t>ショクイン</t>
    </rPh>
    <rPh sb="8" eb="10">
      <t>ケンシュウ</t>
    </rPh>
    <phoneticPr fontId="2"/>
  </si>
  <si>
    <t>滋賀県交通災害共済組合</t>
    <rPh sb="0" eb="3">
      <t>シガケン</t>
    </rPh>
    <rPh sb="3" eb="5">
      <t>コウツウ</t>
    </rPh>
    <rPh sb="5" eb="7">
      <t>サイガイ</t>
    </rPh>
    <rPh sb="7" eb="9">
      <t>キョウサイ</t>
    </rPh>
    <rPh sb="9" eb="11">
      <t>クミアイ</t>
    </rPh>
    <phoneticPr fontId="2"/>
  </si>
  <si>
    <t>滋賀県後期高齢者医療広域連合（一般）</t>
    <rPh sb="0" eb="3">
      <t>シガケン</t>
    </rPh>
    <rPh sb="3" eb="5">
      <t>コウキ</t>
    </rPh>
    <rPh sb="5" eb="8">
      <t>コウレイシャ</t>
    </rPh>
    <rPh sb="8" eb="10">
      <t>イリョウ</t>
    </rPh>
    <rPh sb="10" eb="12">
      <t>コウイキ</t>
    </rPh>
    <rPh sb="12" eb="14">
      <t>レンゴウ</t>
    </rPh>
    <rPh sb="15" eb="17">
      <t>イッパン</t>
    </rPh>
    <phoneticPr fontId="2"/>
  </si>
  <si>
    <t>滋賀県後期高齢者医療広域連合（後期）</t>
    <rPh sb="0" eb="3">
      <t>シガケン</t>
    </rPh>
    <rPh sb="3" eb="5">
      <t>コウキ</t>
    </rPh>
    <rPh sb="5" eb="8">
      <t>コウレイシャ</t>
    </rPh>
    <rPh sb="8" eb="10">
      <t>イリョウ</t>
    </rPh>
    <rPh sb="10" eb="12">
      <t>コウイキ</t>
    </rPh>
    <rPh sb="12" eb="14">
      <t>レンゴウ</t>
    </rPh>
    <rPh sb="15" eb="17">
      <t>コウキ</t>
    </rPh>
    <phoneticPr fontId="2"/>
  </si>
  <si>
    <t>公益財団法人ひばり</t>
    <rPh sb="0" eb="2">
      <t>コウエキ</t>
    </rPh>
    <rPh sb="2" eb="4">
      <t>ザイダン</t>
    </rPh>
    <rPh sb="4" eb="6">
      <t>ホウジン</t>
    </rPh>
    <phoneticPr fontId="2"/>
  </si>
  <si>
    <t>一般財団法人高島まちおこし公社</t>
    <rPh sb="0" eb="2">
      <t>イッパン</t>
    </rPh>
    <rPh sb="2" eb="4">
      <t>ザイダン</t>
    </rPh>
    <rPh sb="4" eb="6">
      <t>ホウジン</t>
    </rPh>
    <rPh sb="6" eb="8">
      <t>タカシマ</t>
    </rPh>
    <rPh sb="13" eb="15">
      <t>コウシャ</t>
    </rPh>
    <phoneticPr fontId="2"/>
  </si>
  <si>
    <t>公益社団法人びわ湖高島観光協会</t>
    <rPh sb="0" eb="2">
      <t>コウエキ</t>
    </rPh>
    <rPh sb="2" eb="4">
      <t>シャダン</t>
    </rPh>
    <rPh sb="4" eb="6">
      <t>ホウジン</t>
    </rPh>
    <rPh sb="8" eb="9">
      <t>コ</t>
    </rPh>
    <rPh sb="9" eb="11">
      <t>タカシマ</t>
    </rPh>
    <rPh sb="11" eb="13">
      <t>カンコウ</t>
    </rPh>
    <rPh sb="13" eb="15">
      <t>キョウカイ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</si>
  <si>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</si>
  <si>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</si>
  <si>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</si>
  <si>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</si>
  <si>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</si>
  <si>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</si>
  <si>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</si>
  <si>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</si>
  <si>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</si>
  <si>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</si>
  <si>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</si>
  <si>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</si>
  <si>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</si>
  <si>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</si>
  <si>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</si>
  <si>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</si>
  <si>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</si>
  <si>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</si>
  <si>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</si>
  <si>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</si>
  <si>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数値としては将来負担比率は減少しているものの有形固定資産減価償却率は増加している。将来負担比率と有形固定資産減価償却率ともに類似団体平均よりかなり高いことから、有形固定資産減価償却率と将来負担比率とのバランスを取りながら、施設の老朽化対策を進める必要がある。</t>
    <rPh sb="13" eb="15">
      <t>ゲンショウ</t>
    </rPh>
    <rPh sb="34" eb="36">
      <t>ゾウカ</t>
    </rPh>
    <rPh sb="48" eb="50">
      <t>ユウケイ</t>
    </rPh>
    <rPh sb="50" eb="52">
      <t>コテイ</t>
    </rPh>
    <rPh sb="52" eb="54">
      <t>シサン</t>
    </rPh>
    <rPh sb="54" eb="56">
      <t>ゲンカ</t>
    </rPh>
    <rPh sb="56" eb="58">
      <t>ショウキャク</t>
    </rPh>
    <rPh sb="58" eb="59">
      <t>リツ</t>
    </rPh>
    <phoneticPr fontId="5"/>
  </si>
  <si>
    <t>有形固定資産減価償却率</t>
    <phoneticPr fontId="5"/>
  </si>
  <si>
    <t>将来負担比率、実質公債費比率とも類似団体と比較して、依然高い水準にとどまっている。近年は新たな市債の発行抑制と繰り上げ償還による市債残高の圧縮により、両利率とも順調に低下している。人口減少が与える標準財政規模への影響を考慮し、人口規模に応じた適正なインフラ整備と公債費の管理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</si>
</sst>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71732</c:v>
                </c:pt>
                <c:pt idx="1">
                  <c:v>52872</c:v>
                </c:pt>
                <c:pt idx="2">
                  <c:v>71769</c:v>
                </c:pt>
                <c:pt idx="3">
                  <c:v>56368</c:v>
                </c:pt>
                <c:pt idx="4">
                  <c:v>80994</c:v>
                </c:pt>
              </c:numCache>
            </c:numRef>
          </c:val>
          <c:smooth val="0"/>
        </c:ser>
        <c:dLbls>
          <c:showLegendKey val="0"/>
          <c:showVal val="0"/>
          <c:showCatName val="0"/>
          <c:showSerName val="0"/>
          <c:showPercent val="0"/>
          <c:showBubbleSize val="0"/>
        </c:dLbls>
        <c:marker val="1"/>
        <c:smooth val="0"/>
        <c:axId val="139364224"/>
        <c:axId val="139383552"/>
      </c:lineChart>
      <c:catAx>
        <c:axId val="139364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383552"/>
        <c:crosses val="autoZero"/>
        <c:auto val="1"/>
        <c:lblAlgn val="ctr"/>
        <c:lblOffset val="100"/>
        <c:tickLblSkip val="1"/>
        <c:tickMarkSkip val="1"/>
        <c:noMultiLvlLbl val="0"/>
      </c:catAx>
      <c:valAx>
        <c:axId val="1393835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36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4.92</c:v>
                </c:pt>
                <c:pt idx="1">
                  <c:v>5.01</c:v>
                </c:pt>
                <c:pt idx="2">
                  <c:v>5.0199999999999996</c:v>
                </c:pt>
                <c:pt idx="3">
                  <c:v>6.89</c:v>
                </c:pt>
                <c:pt idx="4">
                  <c:v>4.5199999999999996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17.260000000000002</c:v>
                </c:pt>
                <c:pt idx="1">
                  <c:v>24.39</c:v>
                </c:pt>
                <c:pt idx="2">
                  <c:v>31.22</c:v>
                </c:pt>
                <c:pt idx="3">
                  <c:v>32.69</c:v>
                </c:pt>
                <c:pt idx="4">
                  <c:v>38.909999999999997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111616"/>
        <c:axId val="134113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6.95</c:v>
                </c:pt>
                <c:pt idx="1">
                  <c:v>12.63</c:v>
                </c:pt>
                <c:pt idx="2">
                  <c:v>7.43</c:v>
                </c:pt>
                <c:pt idx="3">
                  <c:v>4.1500000000000004</c:v>
                </c:pt>
                <c:pt idx="4">
                  <c:v>2.83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111616"/>
        <c:axId val="134113536"/>
      </c:lineChart>
      <c:catAx>
        <c:axId val="13411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113536"/>
        <c:crosses val="autoZero"/>
        <c:auto val="1"/>
        <c:lblAlgn val="ctr"/>
        <c:lblOffset val="100"/>
        <c:tickLblSkip val="1"/>
        <c:tickMarkSkip val="1"/>
        <c:noMultiLvlLbl val="0"/>
      </c:catAx>
      <c:valAx>
        <c:axId val="13411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1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0.04</c:v>
                </c:pt>
                <c:pt idx="4">
                  <c:v>#N/A</c:v>
                </c:pt>
                <c:pt idx="5">
                  <c:v>0.02</c:v>
                </c:pt>
                <c:pt idx="6">
                  <c:v>#N/A</c:v>
                </c:pt>
                <c:pt idx="7">
                  <c:v>0.03</c:v>
                </c:pt>
                <c:pt idx="8">
                  <c:v>#N/A</c:v>
                </c:pt>
                <c:pt idx="9">
                  <c:v>0.09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農林業集落排水事業特別会計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0.76</c:v>
                </c:pt>
                <c:pt idx="2">
                  <c:v>0.31</c:v>
                </c:pt>
                <c:pt idx="3">
                  <c:v>#N/A</c:v>
                </c:pt>
                <c:pt idx="4">
                  <c:v>#N/A</c:v>
                </c:pt>
                <c:pt idx="5">
                  <c:v>0.04</c:v>
                </c:pt>
                <c:pt idx="6">
                  <c:v>#N/A</c:v>
                </c:pt>
                <c:pt idx="7">
                  <c:v>0.04</c:v>
                </c:pt>
                <c:pt idx="8">
                  <c:v>#N/A</c:v>
                </c:pt>
                <c:pt idx="9">
                  <c:v>0.21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0.33</c:v>
                </c:pt>
                <c:pt idx="2">
                  <c:v>#N/A</c:v>
                </c:pt>
                <c:pt idx="3">
                  <c:v>0.4</c:v>
                </c:pt>
                <c:pt idx="4">
                  <c:v>#N/A</c:v>
                </c:pt>
                <c:pt idx="5">
                  <c:v>0.3</c:v>
                </c:pt>
                <c:pt idx="6">
                  <c:v>#N/A</c:v>
                </c:pt>
                <c:pt idx="7">
                  <c:v>0.3</c:v>
                </c:pt>
                <c:pt idx="8">
                  <c:v>#N/A</c:v>
                </c:pt>
                <c:pt idx="9">
                  <c:v>0.25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0.37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c:v>
                </c:pt>
                <c:pt idx="2">
                  <c:v>#N/A</c:v>
                </c:pt>
                <c:pt idx="3">
                  <c:v>0.28000000000000003</c:v>
                </c:pt>
                <c:pt idx="4">
                  <c:v>#N/A</c:v>
                </c:pt>
                <c:pt idx="5">
                  <c:v>0.08</c:v>
                </c:pt>
                <c:pt idx="6">
                  <c:v>#N/A</c:v>
                </c:pt>
                <c:pt idx="7">
                  <c:v>0.48</c:v>
                </c:pt>
                <c:pt idx="8">
                  <c:v>#N/A</c:v>
                </c:pt>
                <c:pt idx="9">
                  <c:v>0.53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4.92</c:v>
                </c:pt>
                <c:pt idx="2">
                  <c:v>#N/A</c:v>
                </c:pt>
                <c:pt idx="3">
                  <c:v>5</c:v>
                </c:pt>
                <c:pt idx="4">
                  <c:v>#N/A</c:v>
                </c:pt>
                <c:pt idx="5">
                  <c:v>5.0199999999999996</c:v>
                </c:pt>
                <c:pt idx="6">
                  <c:v>#N/A</c:v>
                </c:pt>
                <c:pt idx="7">
                  <c:v>6.89</c:v>
                </c:pt>
                <c:pt idx="8">
                  <c:v>#N/A</c:v>
                </c:pt>
                <c:pt idx="9">
                  <c:v>4.54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3.43</c:v>
                </c:pt>
                <c:pt idx="2">
                  <c:v>#N/A</c:v>
                </c:pt>
                <c:pt idx="3">
                  <c:v>3.64</c:v>
                </c:pt>
                <c:pt idx="4">
                  <c:v>#N/A</c:v>
                </c:pt>
                <c:pt idx="5">
                  <c:v>3.85</c:v>
                </c:pt>
                <c:pt idx="6">
                  <c:v>#N/A</c:v>
                </c:pt>
                <c:pt idx="7">
                  <c:v>4.62</c:v>
                </c:pt>
                <c:pt idx="8">
                  <c:v>#N/A</c:v>
                </c:pt>
                <c:pt idx="9">
                  <c:v>5.27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6.99</c:v>
                </c:pt>
                <c:pt idx="2">
                  <c:v>#N/A</c:v>
                </c:pt>
                <c:pt idx="3">
                  <c:v>8.4</c:v>
                </c:pt>
                <c:pt idx="4">
                  <c:v>#N/A</c:v>
                </c:pt>
                <c:pt idx="5">
                  <c:v>8.0399999999999991</c:v>
                </c:pt>
                <c:pt idx="6">
                  <c:v>#N/A</c:v>
                </c:pt>
                <c:pt idx="7">
                  <c:v>6.73</c:v>
                </c:pt>
                <c:pt idx="8">
                  <c:v>#N/A</c:v>
                </c:pt>
                <c:pt idx="9">
                  <c:v>5.92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207744"/>
        <c:axId val="134221824"/>
      </c:barChart>
      <c:catAx>
        <c:axId val="13420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221824"/>
        <c:crosses val="autoZero"/>
        <c:auto val="1"/>
        <c:lblAlgn val="ctr"/>
        <c:lblOffset val="100"/>
        <c:tickLblSkip val="1"/>
        <c:tickMarkSkip val="1"/>
        <c:noMultiLvlLbl val="0"/>
      </c:catAx>
      <c:valAx>
        <c:axId val="13422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07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3512</c:v>
                </c:pt>
                <c:pt idx="5">
                  <c:v>3640</c:v>
                </c:pt>
                <c:pt idx="8">
                  <c:v>3780</c:v>
                </c:pt>
                <c:pt idx="11">
                  <c:v>3679</c:v>
                </c:pt>
                <c:pt idx="14">
                  <c:v>3630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42</c:v>
                </c:pt>
                <c:pt idx="3">
                  <c:v>10</c:v>
                </c:pt>
                <c:pt idx="6">
                  <c:v>4</c:v>
                </c:pt>
                <c:pt idx="9">
                  <c:v>4</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1894</c:v>
                </c:pt>
                <c:pt idx="3">
                  <c:v>1884</c:v>
                </c:pt>
                <c:pt idx="6">
                  <c:v>1897</c:v>
                </c:pt>
                <c:pt idx="9">
                  <c:v>1912</c:v>
                </c:pt>
                <c:pt idx="12">
                  <c:v>1842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3509</c:v>
                </c:pt>
                <c:pt idx="3">
                  <c:v>3598</c:v>
                </c:pt>
                <c:pt idx="6">
                  <c:v>3450</c:v>
                </c:pt>
                <c:pt idx="9">
                  <c:v>3362</c:v>
                </c:pt>
                <c:pt idx="12">
                  <c:v>3331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600576"/>
        <c:axId val="134602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1933</c:v>
                </c:pt>
                <c:pt idx="2">
                  <c:v>#N/A</c:v>
                </c:pt>
                <c:pt idx="3">
                  <c:v>#N/A</c:v>
                </c:pt>
                <c:pt idx="4">
                  <c:v>1852</c:v>
                </c:pt>
                <c:pt idx="5">
                  <c:v>#N/A</c:v>
                </c:pt>
                <c:pt idx="6">
                  <c:v>#N/A</c:v>
                </c:pt>
                <c:pt idx="7">
                  <c:v>1571</c:v>
                </c:pt>
                <c:pt idx="8">
                  <c:v>#N/A</c:v>
                </c:pt>
                <c:pt idx="9">
                  <c:v>#N/A</c:v>
                </c:pt>
                <c:pt idx="10">
                  <c:v>1599</c:v>
                </c:pt>
                <c:pt idx="11">
                  <c:v>#N/A</c:v>
                </c:pt>
                <c:pt idx="12">
                  <c:v>#N/A</c:v>
                </c:pt>
                <c:pt idx="13">
                  <c:v>1547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600576"/>
        <c:axId val="134602752"/>
      </c:lineChart>
      <c:catAx>
        <c:axId val="13460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602752"/>
        <c:crosses val="autoZero"/>
        <c:auto val="1"/>
        <c:lblAlgn val="ctr"/>
        <c:lblOffset val="100"/>
        <c:tickLblSkip val="1"/>
        <c:tickMarkSkip val="1"/>
        <c:noMultiLvlLbl val="0"/>
      </c:catAx>
      <c:valAx>
        <c:axId val="13460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0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33951</c:v>
                </c:pt>
                <c:pt idx="5">
                  <c:v>32902</c:v>
                </c:pt>
                <c:pt idx="8">
                  <c:v>32324</c:v>
                </c:pt>
                <c:pt idx="11">
                  <c:v>31023</c:v>
                </c:pt>
                <c:pt idx="14">
                  <c:v>30612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1261</c:v>
                </c:pt>
                <c:pt idx="5">
                  <c:v>1099</c:v>
                </c:pt>
                <c:pt idx="8">
                  <c:v>1076</c:v>
                </c:pt>
                <c:pt idx="11">
                  <c:v>1003</c:v>
                </c:pt>
                <c:pt idx="14">
                  <c:v>927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5009</c:v>
                </c:pt>
                <c:pt idx="5">
                  <c:v>6652</c:v>
                </c:pt>
                <c:pt idx="8">
                  <c:v>8201</c:v>
                </c:pt>
                <c:pt idx="11">
                  <c:v>9801</c:v>
                </c:pt>
                <c:pt idx="14">
                  <c:v>11874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c:v>
                </c:pt>
                <c:pt idx="3">
                  <c:v>16</c:v>
                </c:pt>
                <c:pt idx="6">
                  <c:v>12</c:v>
                </c:pt>
                <c:pt idx="9">
                  <c:v>8</c:v>
                </c:pt>
                <c:pt idx="12">
                  <c:v>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6722</c:v>
                </c:pt>
                <c:pt idx="3">
                  <c:v>6774</c:v>
                </c:pt>
                <c:pt idx="6">
                  <c:v>6415</c:v>
                </c:pt>
                <c:pt idx="9">
                  <c:v>6229</c:v>
                </c:pt>
                <c:pt idx="12">
                  <c:v>6128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26930</c:v>
                </c:pt>
                <c:pt idx="3">
                  <c:v>25097</c:v>
                </c:pt>
                <c:pt idx="6">
                  <c:v>23302</c:v>
                </c:pt>
                <c:pt idx="9">
                  <c:v>21853</c:v>
                </c:pt>
                <c:pt idx="12">
                  <c:v>20649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86</c:v>
                </c:pt>
                <c:pt idx="3">
                  <c:v>76</c:v>
                </c:pt>
                <c:pt idx="6">
                  <c:v>24</c:v>
                </c:pt>
                <c:pt idx="9">
                  <c:v>20</c:v>
                </c:pt>
                <c:pt idx="12">
                  <c:v>16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28116</c:v>
                </c:pt>
                <c:pt idx="3">
                  <c:v>25633</c:v>
                </c:pt>
                <c:pt idx="6">
                  <c:v>25137</c:v>
                </c:pt>
                <c:pt idx="9">
                  <c:v>24215</c:v>
                </c:pt>
                <c:pt idx="12">
                  <c:v>24295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730496"/>
        <c:axId val="13473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21652</c:v>
                </c:pt>
                <c:pt idx="2">
                  <c:v>#N/A</c:v>
                </c:pt>
                <c:pt idx="3">
                  <c:v>#N/A</c:v>
                </c:pt>
                <c:pt idx="4">
                  <c:v>16943</c:v>
                </c:pt>
                <c:pt idx="5">
                  <c:v>#N/A</c:v>
                </c:pt>
                <c:pt idx="6">
                  <c:v>#N/A</c:v>
                </c:pt>
                <c:pt idx="7">
                  <c:v>13289</c:v>
                </c:pt>
                <c:pt idx="8">
                  <c:v>#N/A</c:v>
                </c:pt>
                <c:pt idx="9">
                  <c:v>#N/A</c:v>
                </c:pt>
                <c:pt idx="10">
                  <c:v>10498</c:v>
                </c:pt>
                <c:pt idx="11">
                  <c:v>#N/A</c:v>
                </c:pt>
                <c:pt idx="12">
                  <c:v>#N/A</c:v>
                </c:pt>
                <c:pt idx="13">
                  <c:v>7679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730496"/>
        <c:axId val="134732416"/>
      </c:lineChart>
      <c:catAx>
        <c:axId val="13473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732416"/>
        <c:crosses val="autoZero"/>
        <c:auto val="1"/>
        <c:lblAlgn val="ctr"/>
        <c:lblOffset val="100"/>
        <c:tickLblSkip val="1"/>
        <c:tickMarkSkip val="1"/>
        <c:noMultiLvlLbl val="0"/>
      </c:catAx>
      <c:valAx>
        <c:axId val="13473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3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61.3</c:v>
                </c:pt>
                <c:pt idx="4">
                  <c:v>62.2</c:v>
                </c:pt>
              </c:numCache>
            </c:numRef>
          </c:xVal>
          <c:yVal>
            <c:numRef>
              <c:f>公会計指標分析・財政指標組合せ分析表!$K$51:$O$51</c:f>
              <c:numCache>
                <c:formatCode>#,##0.0;"▲ "#,##0.0</c:formatCode>
                <c:ptCount val="5"/>
                <c:pt idx="3">
                  <c:v>71.900000000000006</c:v>
                </c:pt>
                <c:pt idx="4">
                  <c:v>54.2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pt idx="4">
                  <c:v>54.5</c:v>
                </c:pt>
              </c:numCache>
            </c:numRef>
          </c:xVal>
          <c:yVal>
            <c:numRef>
              <c:f>公会計指標分析・財政指標組合せ分析表!$K$55:$O$55</c:f>
              <c:numCache>
                <c:formatCode>#,##0.0;"▲ "#,##0.0</c:formatCode>
                <c:ptCount val="5"/>
                <c:pt idx="3">
                  <c:v>37.299999999999997</c:v>
                </c:pt>
                <c:pt idx="4">
                  <c:v>33.1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5484160"/>
        <c:axId val="135486080"/>
      </c:scatterChart>
      <c:valAx>
        <c:axId val="135484160"/>
        <c:scaling>
          <c:orientation val="minMax"/>
          <c:max val="62.9"/>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486080"/>
        <c:crosses val="autoZero"/>
        <c:crossBetween val="midCat"/>
      </c:valAx>
      <c:valAx>
        <c:axId val="135486080"/>
        <c:scaling>
          <c:orientation val="minMax"/>
          <c:max val="7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484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13.4</c:v>
                </c:pt>
                <c:pt idx="2">
                  <c:v>12.1</c:v>
                </c:pt>
                <c:pt idx="3">
                  <c:v>11.3</c:v>
                </c:pt>
                <c:pt idx="4">
                  <c:v>10.8</c:v>
                </c:pt>
              </c:numCache>
            </c:numRef>
          </c:xVal>
          <c:yVal>
            <c:numRef>
              <c:f>公会計指標分析・財政指標組合せ分析表!$K$73:$O$73</c:f>
              <c:numCache>
                <c:formatCode>#,##0.0;"▲ "#,##0.0</c:formatCode>
                <c:ptCount val="5"/>
                <c:pt idx="0">
                  <c:v>147</c:v>
                </c:pt>
                <c:pt idx="1">
                  <c:v>113.6</c:v>
                </c:pt>
                <c:pt idx="2">
                  <c:v>90.7</c:v>
                </c:pt>
                <c:pt idx="3">
                  <c:v>71.900000000000006</c:v>
                </c:pt>
                <c:pt idx="4">
                  <c:v>54.2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512832"/>
        <c:axId val="135514752"/>
      </c:scatterChart>
      <c:valAx>
        <c:axId val="135512832"/>
        <c:scaling>
          <c:orientation val="minMax"/>
          <c:max val="15"/>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514752"/>
        <c:crosses val="autoZero"/>
        <c:crossBetween val="midCat"/>
      </c:valAx>
      <c:valAx>
        <c:axId val="135514752"/>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512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50,316
49,900
693.05
30,445,454
29,548,484
799,867
17,678,464
24,295,481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滋賀県平均は全国平均を大きく上回っていますが、当市の財政力指数は全国平均および類似団体平均を下回り、毎年徐々に下がっていく傾向で指数が推移しており、地方交付税などの依存財源に頼っているのが現状です。</a:t>
          </a:r>
          <a:endParaRPr kumimoji="1" lang="en-US" altLang="ja-JP" sz="1300">
            <a:latin typeface="ＭＳ Ｐゴシック"/>
          </a:endParaRPr>
        </a:p>
        <a:p>
          <a:r>
            <a:rPr kumimoji="1" lang="ja-JP" altLang="en-US" sz="1300">
              <a:latin typeface="ＭＳ Ｐゴシック"/>
            </a:rPr>
            <a:t>市町村合併から</a:t>
          </a:r>
          <a:r>
            <a:rPr kumimoji="1" lang="en-US" altLang="ja-JP" sz="1300">
              <a:latin typeface="ＭＳ Ｐゴシック"/>
            </a:rPr>
            <a:t>12</a:t>
          </a:r>
          <a:r>
            <a:rPr kumimoji="1" lang="ja-JP" altLang="en-US" sz="1300">
              <a:latin typeface="ＭＳ Ｐゴシック"/>
            </a:rPr>
            <a:t>年が経過し普通交付税の逓減が段階的に進んでいることから、行財政改革による歳出削減の取り組みを通じて財政基盤の強化に努める必要がある。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131535</xdr:rowOff>
    </xdr:from>
    <xdr:to>
      <xdr:col>7</xdr:col>
      <xdr:colOff>152400</xdr:colOff>
      <xdr:row>45</xdr:row>
      <xdr:rowOff>148772</xdr:rowOff>
    </xdr:to>
    <xdr:cxnSp macro="">
      <xdr:nvCxnSpPr>
        <xdr:cNvPr id="70" name="直線コネクタ 69"/>
        <xdr:cNvCxnSpPr/>
      </xdr:nvCxnSpPr>
      <xdr:spPr>
        <a:xfrm>
          <a:off x="4114800" y="78467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131535</xdr:rowOff>
    </xdr:to>
    <xdr:cxnSp macro="">
      <xdr:nvCxnSpPr>
        <xdr:cNvPr id="73" name="直線コネクタ 72"/>
        <xdr:cNvCxnSpPr/>
      </xdr:nvCxnSpPr>
      <xdr:spPr>
        <a:xfrm>
          <a:off x="3225800" y="78295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97065</xdr:rowOff>
    </xdr:from>
    <xdr:to>
      <xdr:col>4</xdr:col>
      <xdr:colOff>482600</xdr:colOff>
      <xdr:row>45</xdr:row>
      <xdr:rowOff>114300</xdr:rowOff>
    </xdr:to>
    <xdr:cxnSp macro="">
      <xdr:nvCxnSpPr>
        <xdr:cNvPr id="76" name="直線コネクタ 75"/>
        <xdr:cNvCxnSpPr/>
      </xdr:nvCxnSpPr>
      <xdr:spPr>
        <a:xfrm>
          <a:off x="2336800" y="78123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8" name="テキスト ボックス 77"/>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97065</xdr:rowOff>
    </xdr:from>
    <xdr:to>
      <xdr:col>3</xdr:col>
      <xdr:colOff>279400</xdr:colOff>
      <xdr:row>45</xdr:row>
      <xdr:rowOff>97065</xdr:rowOff>
    </xdr:to>
    <xdr:cxnSp macro="">
      <xdr:nvCxnSpPr>
        <xdr:cNvPr id="79" name="直線コネクタ 78"/>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97972</xdr:rowOff>
    </xdr:from>
    <xdr:to>
      <xdr:col>7</xdr:col>
      <xdr:colOff>203200</xdr:colOff>
      <xdr:row>46</xdr:row>
      <xdr:rowOff>28122</xdr:rowOff>
    </xdr:to>
    <xdr:sp macro="" textlink="">
      <xdr:nvSpPr>
        <xdr:cNvPr id="89" name="円/楕円 88"/>
        <xdr:cNvSpPr/>
      </xdr:nvSpPr>
      <xdr:spPr>
        <a:xfrm>
          <a:off x="49022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165299</xdr:rowOff>
    </xdr:from>
    <xdr:ext cx="762000" cy="259045"/>
    <xdr:sp macro="" textlink="">
      <xdr:nvSpPr>
        <xdr:cNvPr id="90" name="財政力該当値テキスト"/>
        <xdr:cNvSpPr txBox="1"/>
      </xdr:nvSpPr>
      <xdr:spPr>
        <a:xfrm>
          <a:off x="5041900" y="770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80735</xdr:rowOff>
    </xdr:from>
    <xdr:to>
      <xdr:col>6</xdr:col>
      <xdr:colOff>50800</xdr:colOff>
      <xdr:row>46</xdr:row>
      <xdr:rowOff>10885</xdr:rowOff>
    </xdr:to>
    <xdr:sp macro="" textlink="">
      <xdr:nvSpPr>
        <xdr:cNvPr id="91" name="円/楕円 90"/>
        <xdr:cNvSpPr/>
      </xdr:nvSpPr>
      <xdr:spPr>
        <a:xfrm>
          <a:off x="4064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167112</xdr:rowOff>
    </xdr:from>
    <xdr:ext cx="736600" cy="259045"/>
    <xdr:sp macro="" textlink="">
      <xdr:nvSpPr>
        <xdr:cNvPr id="92" name="テキスト ボックス 91"/>
        <xdr:cNvSpPr txBox="1"/>
      </xdr:nvSpPr>
      <xdr:spPr>
        <a:xfrm>
          <a:off x="3733800" y="788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3" name="円/楕円 92"/>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4" name="テキスト ボックス 93"/>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46265</xdr:rowOff>
    </xdr:from>
    <xdr:to>
      <xdr:col>3</xdr:col>
      <xdr:colOff>330200</xdr:colOff>
      <xdr:row>45</xdr:row>
      <xdr:rowOff>147865</xdr:rowOff>
    </xdr:to>
    <xdr:sp macro="" textlink="">
      <xdr:nvSpPr>
        <xdr:cNvPr id="95" name="円/楕円 94"/>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132642</xdr:rowOff>
    </xdr:from>
    <xdr:ext cx="762000" cy="259045"/>
    <xdr:sp macro="" textlink="">
      <xdr:nvSpPr>
        <xdr:cNvPr id="96" name="テキスト ボックス 95"/>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46265</xdr:rowOff>
    </xdr:from>
    <xdr:to>
      <xdr:col>2</xdr:col>
      <xdr:colOff>127000</xdr:colOff>
      <xdr:row>45</xdr:row>
      <xdr:rowOff>147865</xdr:rowOff>
    </xdr:to>
    <xdr:sp macro="" textlink="">
      <xdr:nvSpPr>
        <xdr:cNvPr id="97" name="円/楕円 96"/>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132642</xdr:rowOff>
    </xdr:from>
    <xdr:ext cx="762000" cy="259045"/>
    <xdr:sp macro="" textlink="">
      <xdr:nvSpPr>
        <xdr:cNvPr id="98" name="テキスト ボックス 97"/>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歳出面では、人件費や扶助費等の義務的経費</a:t>
          </a:r>
          <a:r>
            <a:rPr kumimoji="1" lang="ja-JP" altLang="en-US" sz="1100">
              <a:solidFill>
                <a:schemeClr val="dk1"/>
              </a:solidFill>
              <a:effectLst/>
              <a:latin typeface="+mn-lt"/>
              <a:ea typeface="+mn-ea"/>
              <a:cs typeface="+mn-cs"/>
            </a:rPr>
            <a:t>が微減しているものの扶助費について増加傾向が続いており、</a:t>
          </a:r>
          <a:r>
            <a:rPr kumimoji="1" lang="ja-JP" altLang="ja-JP" sz="1100">
              <a:solidFill>
                <a:schemeClr val="dk1"/>
              </a:solidFill>
              <a:effectLst/>
              <a:latin typeface="+mn-lt"/>
              <a:ea typeface="+mn-ea"/>
              <a:cs typeface="+mn-cs"/>
            </a:rPr>
            <a:t>物件費の</a:t>
          </a:r>
          <a:r>
            <a:rPr kumimoji="1" lang="ja-JP" altLang="en-US" sz="1100">
              <a:solidFill>
                <a:schemeClr val="dk1"/>
              </a:solidFill>
              <a:effectLst/>
              <a:latin typeface="+mn-lt"/>
              <a:ea typeface="+mn-ea"/>
              <a:cs typeface="+mn-cs"/>
            </a:rPr>
            <a:t>増加により</a:t>
          </a:r>
          <a:r>
            <a:rPr kumimoji="1" lang="ja-JP" altLang="ja-JP" sz="1100">
              <a:solidFill>
                <a:schemeClr val="dk1"/>
              </a:solidFill>
              <a:effectLst/>
              <a:latin typeface="+mn-lt"/>
              <a:ea typeface="+mn-ea"/>
              <a:cs typeface="+mn-cs"/>
            </a:rPr>
            <a:t>一般行政経費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います</a:t>
          </a:r>
          <a:r>
            <a:rPr kumimoji="1" lang="ja-JP" altLang="ja-JP" sz="1100">
              <a:solidFill>
                <a:schemeClr val="dk1"/>
              </a:solidFill>
              <a:effectLst/>
              <a:latin typeface="+mn-lt"/>
              <a:ea typeface="+mn-ea"/>
              <a:cs typeface="+mn-cs"/>
            </a:rPr>
            <a:t>。また、歳入面では、</a:t>
          </a:r>
          <a:r>
            <a:rPr kumimoji="1" lang="ja-JP" altLang="en-US" sz="1100">
              <a:solidFill>
                <a:schemeClr val="dk1"/>
              </a:solidFill>
              <a:effectLst/>
              <a:latin typeface="+mn-lt"/>
              <a:ea typeface="+mn-ea"/>
              <a:cs typeface="+mn-cs"/>
            </a:rPr>
            <a:t>国有提供施設等交付金や財産収入等が増加しましたが、</a:t>
          </a:r>
          <a:r>
            <a:rPr kumimoji="1" lang="ja-JP" altLang="ja-JP" sz="1100">
              <a:solidFill>
                <a:schemeClr val="dk1"/>
              </a:solidFill>
              <a:effectLst/>
              <a:latin typeface="+mn-lt"/>
              <a:ea typeface="+mn-ea"/>
              <a:cs typeface="+mn-cs"/>
            </a:rPr>
            <a:t>普通交付税の逓減が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が減少し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　今後も引き続き、人件費や公債費等の義務的経費や一般行政経費の削減に努める必要がある。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149013</xdr:rowOff>
    </xdr:from>
    <xdr:to>
      <xdr:col>7</xdr:col>
      <xdr:colOff>152400</xdr:colOff>
      <xdr:row>63</xdr:row>
      <xdr:rowOff>37888</xdr:rowOff>
    </xdr:to>
    <xdr:cxnSp macro="">
      <xdr:nvCxnSpPr>
        <xdr:cNvPr id="133" name="直線コネクタ 132"/>
        <xdr:cNvCxnSpPr/>
      </xdr:nvCxnSpPr>
      <xdr:spPr>
        <a:xfrm>
          <a:off x="4114800" y="1077891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100754</xdr:rowOff>
    </xdr:from>
    <xdr:to>
      <xdr:col>6</xdr:col>
      <xdr:colOff>0</xdr:colOff>
      <xdr:row>62</xdr:row>
      <xdr:rowOff>149013</xdr:rowOff>
    </xdr:to>
    <xdr:cxnSp macro="">
      <xdr:nvCxnSpPr>
        <xdr:cNvPr id="136" name="直線コネクタ 135"/>
        <xdr:cNvCxnSpPr/>
      </xdr:nvCxnSpPr>
      <xdr:spPr>
        <a:xfrm>
          <a:off x="3225800" y="1073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163619</xdr:rowOff>
    </xdr:from>
    <xdr:to>
      <xdr:col>4</xdr:col>
      <xdr:colOff>482600</xdr:colOff>
      <xdr:row>62</xdr:row>
      <xdr:rowOff>100754</xdr:rowOff>
    </xdr:to>
    <xdr:cxnSp macro="">
      <xdr:nvCxnSpPr>
        <xdr:cNvPr id="139" name="直線コネクタ 138"/>
        <xdr:cNvCxnSpPr/>
      </xdr:nvCxnSpPr>
      <xdr:spPr>
        <a:xfrm>
          <a:off x="2336800" y="1062206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163619</xdr:rowOff>
    </xdr:from>
    <xdr:to>
      <xdr:col>3</xdr:col>
      <xdr:colOff>279400</xdr:colOff>
      <xdr:row>62</xdr:row>
      <xdr:rowOff>60537</xdr:rowOff>
    </xdr:to>
    <xdr:cxnSp macro="">
      <xdr:nvCxnSpPr>
        <xdr:cNvPr id="142" name="直線コネクタ 141"/>
        <xdr:cNvCxnSpPr/>
      </xdr:nvCxnSpPr>
      <xdr:spPr>
        <a:xfrm flipV="1">
          <a:off x="1447800" y="1062206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158538</xdr:rowOff>
    </xdr:from>
    <xdr:to>
      <xdr:col>7</xdr:col>
      <xdr:colOff>203200</xdr:colOff>
      <xdr:row>63</xdr:row>
      <xdr:rowOff>88688</xdr:rowOff>
    </xdr:to>
    <xdr:sp macro="" textlink="">
      <xdr:nvSpPr>
        <xdr:cNvPr id="152" name="円/楕円 151"/>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3615</xdr:rowOff>
    </xdr:from>
    <xdr:ext cx="762000" cy="259045"/>
    <xdr:sp macro="" textlink="">
      <xdr:nvSpPr>
        <xdr:cNvPr id="153" name="財政構造の弾力性該当値テキスト"/>
        <xdr:cNvSpPr txBox="1"/>
      </xdr:nvSpPr>
      <xdr:spPr>
        <a:xfrm>
          <a:off x="50419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98213</xdr:rowOff>
    </xdr:from>
    <xdr:to>
      <xdr:col>6</xdr:col>
      <xdr:colOff>50800</xdr:colOff>
      <xdr:row>63</xdr:row>
      <xdr:rowOff>28363</xdr:rowOff>
    </xdr:to>
    <xdr:sp macro="" textlink="">
      <xdr:nvSpPr>
        <xdr:cNvPr id="154" name="円/楕円 153"/>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13140</xdr:rowOff>
    </xdr:from>
    <xdr:ext cx="736600" cy="259045"/>
    <xdr:sp macro="" textlink="">
      <xdr:nvSpPr>
        <xdr:cNvPr id="155" name="テキスト ボックス 154"/>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49954</xdr:rowOff>
    </xdr:from>
    <xdr:to>
      <xdr:col>4</xdr:col>
      <xdr:colOff>533400</xdr:colOff>
      <xdr:row>62</xdr:row>
      <xdr:rowOff>151554</xdr:rowOff>
    </xdr:to>
    <xdr:sp macro="" textlink="">
      <xdr:nvSpPr>
        <xdr:cNvPr id="156" name="円/楕円 155"/>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161731</xdr:rowOff>
    </xdr:from>
    <xdr:ext cx="762000" cy="259045"/>
    <xdr:sp macro="" textlink="">
      <xdr:nvSpPr>
        <xdr:cNvPr id="157" name="テキスト ボックス 156"/>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112819</xdr:rowOff>
    </xdr:from>
    <xdr:to>
      <xdr:col>3</xdr:col>
      <xdr:colOff>330200</xdr:colOff>
      <xdr:row>62</xdr:row>
      <xdr:rowOff>42969</xdr:rowOff>
    </xdr:to>
    <xdr:sp macro="" textlink="">
      <xdr:nvSpPr>
        <xdr:cNvPr id="158" name="円/楕円 157"/>
        <xdr:cNvSpPr/>
      </xdr:nvSpPr>
      <xdr:spPr>
        <a:xfrm>
          <a:off x="2286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53146</xdr:rowOff>
    </xdr:from>
    <xdr:ext cx="762000" cy="259045"/>
    <xdr:sp macro="" textlink="">
      <xdr:nvSpPr>
        <xdr:cNvPr id="159" name="テキスト ボックス 158"/>
        <xdr:cNvSpPr txBox="1"/>
      </xdr:nvSpPr>
      <xdr:spPr>
        <a:xfrm>
          <a:off x="1955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60" name="円/楕円 159"/>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61" name="テキスト ボックス 160"/>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[173,162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指標の分母となる人口が対前年比で</a:t>
          </a:r>
          <a:r>
            <a:rPr kumimoji="1" lang="en-US" altLang="ja-JP" sz="1100">
              <a:solidFill>
                <a:sysClr val="windowText" lastClr="000000"/>
              </a:solidFill>
              <a:effectLst/>
              <a:latin typeface="+mn-lt"/>
              <a:ea typeface="+mn-ea"/>
              <a:cs typeface="+mn-cs"/>
            </a:rPr>
            <a:t>691</a:t>
          </a:r>
          <a:r>
            <a:rPr kumimoji="1" lang="ja-JP" altLang="ja-JP" sz="1100">
              <a:solidFill>
                <a:schemeClr val="dk1"/>
              </a:solidFill>
              <a:effectLst/>
              <a:latin typeface="+mn-lt"/>
              <a:ea typeface="+mn-ea"/>
              <a:cs typeface="+mn-cs"/>
            </a:rPr>
            <a:t>人の減となり、指標の改善には大幅な経費削減が最低条件である。人件費、物件費ともに類似団体と大きく乖離しており、引き続き人口減に見合う経費削減に努める必要がある。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144861</xdr:rowOff>
    </xdr:from>
    <xdr:to>
      <xdr:col>7</xdr:col>
      <xdr:colOff>152400</xdr:colOff>
      <xdr:row>81</xdr:row>
      <xdr:rowOff>154222</xdr:rowOff>
    </xdr:to>
    <xdr:cxnSp macro="">
      <xdr:nvCxnSpPr>
        <xdr:cNvPr id="197" name="直線コネクタ 196"/>
        <xdr:cNvCxnSpPr/>
      </xdr:nvCxnSpPr>
      <xdr:spPr>
        <a:xfrm>
          <a:off x="4114800" y="14032311"/>
          <a:ext cx="8382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140018</xdr:rowOff>
    </xdr:from>
    <xdr:to>
      <xdr:col>6</xdr:col>
      <xdr:colOff>0</xdr:colOff>
      <xdr:row>81</xdr:row>
      <xdr:rowOff>144861</xdr:rowOff>
    </xdr:to>
    <xdr:cxnSp macro="">
      <xdr:nvCxnSpPr>
        <xdr:cNvPr id="200" name="直線コネクタ 199"/>
        <xdr:cNvCxnSpPr/>
      </xdr:nvCxnSpPr>
      <xdr:spPr>
        <a:xfrm>
          <a:off x="3225800" y="14027468"/>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122682</xdr:rowOff>
    </xdr:from>
    <xdr:to>
      <xdr:col>4</xdr:col>
      <xdr:colOff>482600</xdr:colOff>
      <xdr:row>81</xdr:row>
      <xdr:rowOff>140018</xdr:rowOff>
    </xdr:to>
    <xdr:cxnSp macro="">
      <xdr:nvCxnSpPr>
        <xdr:cNvPr id="203" name="直線コネクタ 202"/>
        <xdr:cNvCxnSpPr/>
      </xdr:nvCxnSpPr>
      <xdr:spPr>
        <a:xfrm>
          <a:off x="2336800" y="14010132"/>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125832</xdr:rowOff>
    </xdr:from>
    <xdr:ext cx="762000" cy="259045"/>
    <xdr:sp macro="" textlink="">
      <xdr:nvSpPr>
        <xdr:cNvPr id="205" name="テキスト ボックス 204"/>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122682</xdr:rowOff>
    </xdr:from>
    <xdr:to>
      <xdr:col>3</xdr:col>
      <xdr:colOff>279400</xdr:colOff>
      <xdr:row>81</xdr:row>
      <xdr:rowOff>128499</xdr:rowOff>
    </xdr:to>
    <xdr:cxnSp macro="">
      <xdr:nvCxnSpPr>
        <xdr:cNvPr id="206" name="直線コネクタ 205"/>
        <xdr:cNvCxnSpPr/>
      </xdr:nvCxnSpPr>
      <xdr:spPr>
        <a:xfrm flipV="1">
          <a:off x="1447800" y="14010132"/>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124133</xdr:rowOff>
    </xdr:from>
    <xdr:ext cx="762000" cy="259045"/>
    <xdr:sp macro="" textlink="">
      <xdr:nvSpPr>
        <xdr:cNvPr id="208" name="テキスト ボックス 207"/>
        <xdr:cNvSpPr txBox="1"/>
      </xdr:nvSpPr>
      <xdr:spPr>
        <a:xfrm>
          <a:off x="1955800" y="136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121535</xdr:rowOff>
    </xdr:from>
    <xdr:ext cx="762000" cy="259045"/>
    <xdr:sp macro="" textlink="">
      <xdr:nvSpPr>
        <xdr:cNvPr id="210" name="テキスト ボックス 209"/>
        <xdr:cNvSpPr txBox="1"/>
      </xdr:nvSpPr>
      <xdr:spPr>
        <a:xfrm>
          <a:off x="1066800" y="1366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103422</xdr:rowOff>
    </xdr:from>
    <xdr:to>
      <xdr:col>7</xdr:col>
      <xdr:colOff>203200</xdr:colOff>
      <xdr:row>82</xdr:row>
      <xdr:rowOff>33572</xdr:rowOff>
    </xdr:to>
    <xdr:sp macro="" textlink="">
      <xdr:nvSpPr>
        <xdr:cNvPr id="216" name="円/楕円 215"/>
        <xdr:cNvSpPr/>
      </xdr:nvSpPr>
      <xdr:spPr>
        <a:xfrm>
          <a:off x="4902200" y="139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75499</xdr:rowOff>
    </xdr:from>
    <xdr:ext cx="762000" cy="259045"/>
    <xdr:sp macro="" textlink="">
      <xdr:nvSpPr>
        <xdr:cNvPr id="217" name="人件費・物件費等の状況該当値テキスト"/>
        <xdr:cNvSpPr txBox="1"/>
      </xdr:nvSpPr>
      <xdr:spPr>
        <a:xfrm>
          <a:off x="5041900" y="1396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173,162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94061</xdr:rowOff>
    </xdr:from>
    <xdr:to>
      <xdr:col>6</xdr:col>
      <xdr:colOff>50800</xdr:colOff>
      <xdr:row>82</xdr:row>
      <xdr:rowOff>24211</xdr:rowOff>
    </xdr:to>
    <xdr:sp macro="" textlink="">
      <xdr:nvSpPr>
        <xdr:cNvPr id="218" name="円/楕円 217"/>
        <xdr:cNvSpPr/>
      </xdr:nvSpPr>
      <xdr:spPr>
        <a:xfrm>
          <a:off x="4064000" y="139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8988</xdr:rowOff>
    </xdr:from>
    <xdr:ext cx="736600" cy="259045"/>
    <xdr:sp macro="" textlink="">
      <xdr:nvSpPr>
        <xdr:cNvPr id="219" name="テキスト ボックス 218"/>
        <xdr:cNvSpPr txBox="1"/>
      </xdr:nvSpPr>
      <xdr:spPr>
        <a:xfrm>
          <a:off x="3733800" y="14067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89218</xdr:rowOff>
    </xdr:from>
    <xdr:to>
      <xdr:col>4</xdr:col>
      <xdr:colOff>533400</xdr:colOff>
      <xdr:row>82</xdr:row>
      <xdr:rowOff>19368</xdr:rowOff>
    </xdr:to>
    <xdr:sp macro="" textlink="">
      <xdr:nvSpPr>
        <xdr:cNvPr id="220" name="円/楕円 219"/>
        <xdr:cNvSpPr/>
      </xdr:nvSpPr>
      <xdr:spPr>
        <a:xfrm>
          <a:off x="3175000" y="139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4145</xdr:rowOff>
    </xdr:from>
    <xdr:ext cx="762000" cy="259045"/>
    <xdr:sp macro="" textlink="">
      <xdr:nvSpPr>
        <xdr:cNvPr id="221" name="テキスト ボックス 220"/>
        <xdr:cNvSpPr txBox="1"/>
      </xdr:nvSpPr>
      <xdr:spPr>
        <a:xfrm>
          <a:off x="2844800" y="1406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71882</xdr:rowOff>
    </xdr:from>
    <xdr:to>
      <xdr:col>3</xdr:col>
      <xdr:colOff>330200</xdr:colOff>
      <xdr:row>82</xdr:row>
      <xdr:rowOff>2032</xdr:rowOff>
    </xdr:to>
    <xdr:sp macro="" textlink="">
      <xdr:nvSpPr>
        <xdr:cNvPr id="222" name="円/楕円 221"/>
        <xdr:cNvSpPr/>
      </xdr:nvSpPr>
      <xdr:spPr>
        <a:xfrm>
          <a:off x="22860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158259</xdr:rowOff>
    </xdr:from>
    <xdr:ext cx="762000" cy="259045"/>
    <xdr:sp macro="" textlink="">
      <xdr:nvSpPr>
        <xdr:cNvPr id="223" name="テキスト ボックス 222"/>
        <xdr:cNvSpPr txBox="1"/>
      </xdr:nvSpPr>
      <xdr:spPr>
        <a:xfrm>
          <a:off x="1955800" y="1404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154,863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77699</xdr:rowOff>
    </xdr:from>
    <xdr:to>
      <xdr:col>2</xdr:col>
      <xdr:colOff>127000</xdr:colOff>
      <xdr:row>82</xdr:row>
      <xdr:rowOff>7849</xdr:rowOff>
    </xdr:to>
    <xdr:sp macro="" textlink="">
      <xdr:nvSpPr>
        <xdr:cNvPr id="224" name="円/楕円 223"/>
        <xdr:cNvSpPr/>
      </xdr:nvSpPr>
      <xdr:spPr>
        <a:xfrm>
          <a:off x="1397000" y="139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164076</xdr:rowOff>
    </xdr:from>
    <xdr:ext cx="762000" cy="259045"/>
    <xdr:sp macro="" textlink="">
      <xdr:nvSpPr>
        <xdr:cNvPr id="225" name="テキスト ボックス 224"/>
        <xdr:cNvSpPr txBox="1"/>
      </xdr:nvSpPr>
      <xdr:spPr>
        <a:xfrm>
          <a:off x="1066800" y="1405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市町村合併以降、さまざまな給与適正化に向けた取り組みを行い、国との比較で</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ポイント低い指数で推移してきた。国の給与改定特例法による削減措置が終了したため、改定前の平成２２年（</a:t>
          </a:r>
          <a:r>
            <a:rPr kumimoji="1" lang="en-US" altLang="ja-JP" sz="1100">
              <a:solidFill>
                <a:sysClr val="windowText" lastClr="000000"/>
              </a:solidFill>
              <a:effectLst/>
              <a:latin typeface="+mn-lt"/>
              <a:ea typeface="+mn-ea"/>
              <a:cs typeface="+mn-cs"/>
            </a:rPr>
            <a:t>94.5%)</a:t>
          </a:r>
          <a:r>
            <a:rPr kumimoji="1" lang="ja-JP" altLang="ja-JP" sz="1100">
              <a:solidFill>
                <a:sysClr val="windowText" lastClr="000000"/>
              </a:solidFill>
              <a:effectLst/>
              <a:latin typeface="+mn-lt"/>
              <a:ea typeface="+mn-ea"/>
              <a:cs typeface="+mn-cs"/>
            </a:rPr>
            <a:t>と比較すると</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ポイント改善されている。</a:t>
          </a:r>
          <a:r>
            <a:rPr kumimoji="1" lang="ja-JP" altLang="en-US" sz="1100">
              <a:solidFill>
                <a:sysClr val="windowText" lastClr="000000"/>
              </a:solidFill>
              <a:effectLst/>
              <a:latin typeface="+mn-lt"/>
              <a:ea typeface="+mn-ea"/>
              <a:cs typeface="+mn-cs"/>
            </a:rPr>
            <a:t>昨年度からは階層変動により０．７ポイント減少している。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総人件費については人口規模で比較すると高い水準にあるため、更なる人件費の抑制に努める必要がある。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75898</xdr:rowOff>
    </xdr:to>
    <xdr:cxnSp macro="">
      <xdr:nvCxnSpPr>
        <xdr:cNvPr id="261" name="直線コネクタ 260"/>
        <xdr:cNvCxnSpPr/>
      </xdr:nvCxnSpPr>
      <xdr:spPr>
        <a:xfrm flipV="1">
          <a:off x="16179800" y="1422581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75898</xdr:rowOff>
    </xdr:to>
    <xdr:cxnSp macro="">
      <xdr:nvCxnSpPr>
        <xdr:cNvPr id="264" name="直線コネクタ 263"/>
        <xdr:cNvCxnSpPr/>
      </xdr:nvCxnSpPr>
      <xdr:spPr>
        <a:xfrm>
          <a:off x="15290800" y="142028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86482</xdr:rowOff>
    </xdr:from>
    <xdr:to>
      <xdr:col>22</xdr:col>
      <xdr:colOff>203200</xdr:colOff>
      <xdr:row>82</xdr:row>
      <xdr:rowOff>143934</xdr:rowOff>
    </xdr:to>
    <xdr:cxnSp macro="">
      <xdr:nvCxnSpPr>
        <xdr:cNvPr id="267" name="直線コネクタ 266"/>
        <xdr:cNvCxnSpPr/>
      </xdr:nvCxnSpPr>
      <xdr:spPr>
        <a:xfrm>
          <a:off x="14401800" y="141453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86482</xdr:rowOff>
    </xdr:from>
    <xdr:to>
      <xdr:col>21</xdr:col>
      <xdr:colOff>0</xdr:colOff>
      <xdr:row>87</xdr:row>
      <xdr:rowOff>68036</xdr:rowOff>
    </xdr:to>
    <xdr:cxnSp macro="">
      <xdr:nvCxnSpPr>
        <xdr:cNvPr id="270" name="直線コネクタ 269"/>
        <xdr:cNvCxnSpPr/>
      </xdr:nvCxnSpPr>
      <xdr:spPr>
        <a:xfrm flipV="1">
          <a:off x="13512800" y="14145382"/>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80" name="円/楕円 279"/>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81"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82" name="円/楕円 281"/>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83" name="テキスト ボックス 282"/>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84" name="円/楕円 283"/>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85" name="テキスト ボックス 284"/>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35682</xdr:rowOff>
    </xdr:from>
    <xdr:to>
      <xdr:col>21</xdr:col>
      <xdr:colOff>50800</xdr:colOff>
      <xdr:row>82</xdr:row>
      <xdr:rowOff>137282</xdr:rowOff>
    </xdr:to>
    <xdr:sp macro="" textlink="">
      <xdr:nvSpPr>
        <xdr:cNvPr id="286" name="円/楕円 285"/>
        <xdr:cNvSpPr/>
      </xdr:nvSpPr>
      <xdr:spPr>
        <a:xfrm>
          <a:off x="14351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147459</xdr:rowOff>
    </xdr:from>
    <xdr:ext cx="762000" cy="259045"/>
    <xdr:sp macro="" textlink="">
      <xdr:nvSpPr>
        <xdr:cNvPr id="287" name="テキスト ボックス 286"/>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17236</xdr:rowOff>
    </xdr:from>
    <xdr:to>
      <xdr:col>19</xdr:col>
      <xdr:colOff>533400</xdr:colOff>
      <xdr:row>87</xdr:row>
      <xdr:rowOff>118836</xdr:rowOff>
    </xdr:to>
    <xdr:sp macro="" textlink="">
      <xdr:nvSpPr>
        <xdr:cNvPr id="288" name="円/楕円 287"/>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129013</xdr:rowOff>
    </xdr:from>
    <xdr:ext cx="762000" cy="259045"/>
    <xdr:sp macro="" textlink="">
      <xdr:nvSpPr>
        <xdr:cNvPr id="289" name="テキスト ボックス 288"/>
        <xdr:cNvSpPr txBox="1"/>
      </xdr:nvSpPr>
      <xdr:spPr>
        <a:xfrm>
          <a:off x="13131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職員数は計画的に削減しているものの、平成２５年度以降はほぼ横ばいの状況であることや、人口の減少が進んでいることから指標の改善まで至っていない状況である。</a:t>
          </a:r>
          <a:endParaRPr lang="ja-JP" altLang="ja-JP" sz="1400">
            <a:effectLst/>
          </a:endParaRPr>
        </a:p>
        <a:p>
          <a:pPr rtl="0"/>
          <a:r>
            <a:rPr lang="ja-JP" altLang="ja-JP" sz="1100" b="0" i="0" baseline="0">
              <a:solidFill>
                <a:schemeClr val="dk1"/>
              </a:solidFill>
              <a:effectLst/>
              <a:latin typeface="+mn-lt"/>
              <a:ea typeface="+mn-ea"/>
              <a:cs typeface="+mn-cs"/>
            </a:rPr>
            <a:t>　今後も、平成２８年３月に策定した</a:t>
          </a:r>
          <a:r>
            <a:rPr lang="ja-JP" altLang="ja-JP" sz="1100">
              <a:solidFill>
                <a:schemeClr val="dk1"/>
              </a:solidFill>
              <a:effectLst/>
              <a:latin typeface="+mn-lt"/>
              <a:ea typeface="+mn-ea"/>
              <a:cs typeface="+mn-cs"/>
            </a:rPr>
            <a:t>高島市職員数適正化計画 </a:t>
          </a:r>
          <a:r>
            <a:rPr lang="ja-JP" altLang="ja-JP" sz="1100" b="0" i="0" baseline="0">
              <a:solidFill>
                <a:schemeClr val="dk1"/>
              </a:solidFill>
              <a:effectLst/>
              <a:latin typeface="+mn-lt"/>
              <a:ea typeface="+mn-ea"/>
              <a:cs typeface="+mn-cs"/>
            </a:rPr>
            <a:t>に基づき、事務事業の見直しや類似施設の統廃合等により適正な人員配置を図りつつ、適正な定員管理に努める。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47837</xdr:rowOff>
    </xdr:from>
    <xdr:to>
      <xdr:col>24</xdr:col>
      <xdr:colOff>558800</xdr:colOff>
      <xdr:row>67</xdr:row>
      <xdr:rowOff>77999</xdr:rowOff>
    </xdr:to>
    <xdr:cxnSp macro="">
      <xdr:nvCxnSpPr>
        <xdr:cNvPr id="324" name="直線コネクタ 323"/>
        <xdr:cNvCxnSpPr/>
      </xdr:nvCxnSpPr>
      <xdr:spPr>
        <a:xfrm>
          <a:off x="16179800" y="1153498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33761</xdr:rowOff>
    </xdr:from>
    <xdr:to>
      <xdr:col>23</xdr:col>
      <xdr:colOff>406400</xdr:colOff>
      <xdr:row>67</xdr:row>
      <xdr:rowOff>47837</xdr:rowOff>
    </xdr:to>
    <xdr:cxnSp macro="">
      <xdr:nvCxnSpPr>
        <xdr:cNvPr id="327" name="直線コネクタ 326"/>
        <xdr:cNvCxnSpPr/>
      </xdr:nvCxnSpPr>
      <xdr:spPr>
        <a:xfrm>
          <a:off x="15290800" y="1152091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9" name="テキスト ボックス 328"/>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158962</xdr:rowOff>
    </xdr:from>
    <xdr:to>
      <xdr:col>22</xdr:col>
      <xdr:colOff>203200</xdr:colOff>
      <xdr:row>67</xdr:row>
      <xdr:rowOff>33761</xdr:rowOff>
    </xdr:to>
    <xdr:cxnSp macro="">
      <xdr:nvCxnSpPr>
        <xdr:cNvPr id="330" name="直線コネクタ 329"/>
        <xdr:cNvCxnSpPr/>
      </xdr:nvCxnSpPr>
      <xdr:spPr>
        <a:xfrm>
          <a:off x="14401800" y="1147466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32" name="テキスト ボックス 331"/>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154940</xdr:rowOff>
    </xdr:from>
    <xdr:to>
      <xdr:col>21</xdr:col>
      <xdr:colOff>0</xdr:colOff>
      <xdr:row>66</xdr:row>
      <xdr:rowOff>158962</xdr:rowOff>
    </xdr:to>
    <xdr:cxnSp macro="">
      <xdr:nvCxnSpPr>
        <xdr:cNvPr id="333" name="直線コネクタ 332"/>
        <xdr:cNvCxnSpPr/>
      </xdr:nvCxnSpPr>
      <xdr:spPr>
        <a:xfrm>
          <a:off x="13512800" y="1147064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5" name="テキスト ボックス 334"/>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7" name="テキスト ボックス 336"/>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27199</xdr:rowOff>
    </xdr:from>
    <xdr:to>
      <xdr:col>24</xdr:col>
      <xdr:colOff>609600</xdr:colOff>
      <xdr:row>67</xdr:row>
      <xdr:rowOff>128799</xdr:rowOff>
    </xdr:to>
    <xdr:sp macro="" textlink="">
      <xdr:nvSpPr>
        <xdr:cNvPr id="343" name="円/楕円 342"/>
        <xdr:cNvSpPr/>
      </xdr:nvSpPr>
      <xdr:spPr>
        <a:xfrm>
          <a:off x="16967200" y="11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94526</xdr:rowOff>
    </xdr:from>
    <xdr:ext cx="762000" cy="259045"/>
    <xdr:sp macro="" textlink="">
      <xdr:nvSpPr>
        <xdr:cNvPr id="344" name="定員管理の状況該当値テキスト"/>
        <xdr:cNvSpPr txBox="1"/>
      </xdr:nvSpPr>
      <xdr:spPr>
        <a:xfrm>
          <a:off x="17106900" y="1141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168487</xdr:rowOff>
    </xdr:from>
    <xdr:to>
      <xdr:col>23</xdr:col>
      <xdr:colOff>457200</xdr:colOff>
      <xdr:row>67</xdr:row>
      <xdr:rowOff>98637</xdr:rowOff>
    </xdr:to>
    <xdr:sp macro="" textlink="">
      <xdr:nvSpPr>
        <xdr:cNvPr id="345" name="円/楕円 344"/>
        <xdr:cNvSpPr/>
      </xdr:nvSpPr>
      <xdr:spPr>
        <a:xfrm>
          <a:off x="16129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83414</xdr:rowOff>
    </xdr:from>
    <xdr:ext cx="736600" cy="259045"/>
    <xdr:sp macro="" textlink="">
      <xdr:nvSpPr>
        <xdr:cNvPr id="346" name="テキスト ボックス 345"/>
        <xdr:cNvSpPr txBox="1"/>
      </xdr:nvSpPr>
      <xdr:spPr>
        <a:xfrm>
          <a:off x="15798800" y="1157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154411</xdr:rowOff>
    </xdr:from>
    <xdr:to>
      <xdr:col>22</xdr:col>
      <xdr:colOff>254000</xdr:colOff>
      <xdr:row>67</xdr:row>
      <xdr:rowOff>84561</xdr:rowOff>
    </xdr:to>
    <xdr:sp macro="" textlink="">
      <xdr:nvSpPr>
        <xdr:cNvPr id="347" name="円/楕円 346"/>
        <xdr:cNvSpPr/>
      </xdr:nvSpPr>
      <xdr:spPr>
        <a:xfrm>
          <a:off x="15240000" y="114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69338</xdr:rowOff>
    </xdr:from>
    <xdr:ext cx="762000" cy="259045"/>
    <xdr:sp macro="" textlink="">
      <xdr:nvSpPr>
        <xdr:cNvPr id="348" name="テキスト ボックス 347"/>
        <xdr:cNvSpPr txBox="1"/>
      </xdr:nvSpPr>
      <xdr:spPr>
        <a:xfrm>
          <a:off x="14909800" y="1155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108162</xdr:rowOff>
    </xdr:from>
    <xdr:to>
      <xdr:col>21</xdr:col>
      <xdr:colOff>50800</xdr:colOff>
      <xdr:row>67</xdr:row>
      <xdr:rowOff>38312</xdr:rowOff>
    </xdr:to>
    <xdr:sp macro="" textlink="">
      <xdr:nvSpPr>
        <xdr:cNvPr id="349" name="円/楕円 348"/>
        <xdr:cNvSpPr/>
      </xdr:nvSpPr>
      <xdr:spPr>
        <a:xfrm>
          <a:off x="14351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23089</xdr:rowOff>
    </xdr:from>
    <xdr:ext cx="762000" cy="259045"/>
    <xdr:sp macro="" textlink="">
      <xdr:nvSpPr>
        <xdr:cNvPr id="350" name="テキスト ボックス 349"/>
        <xdr:cNvSpPr txBox="1"/>
      </xdr:nvSpPr>
      <xdr:spPr>
        <a:xfrm>
          <a:off x="14020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104140</xdr:rowOff>
    </xdr:from>
    <xdr:to>
      <xdr:col>19</xdr:col>
      <xdr:colOff>533400</xdr:colOff>
      <xdr:row>67</xdr:row>
      <xdr:rowOff>34290</xdr:rowOff>
    </xdr:to>
    <xdr:sp macro="" textlink="">
      <xdr:nvSpPr>
        <xdr:cNvPr id="351" name="円/楕円 350"/>
        <xdr:cNvSpPr/>
      </xdr:nvSpPr>
      <xdr:spPr>
        <a:xfrm>
          <a:off x="13462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19067</xdr:rowOff>
    </xdr:from>
    <xdr:ext cx="762000" cy="259045"/>
    <xdr:sp macro="" textlink="">
      <xdr:nvSpPr>
        <xdr:cNvPr id="352" name="テキスト ボックス 351"/>
        <xdr:cNvSpPr txBox="1"/>
      </xdr:nvSpPr>
      <xdr:spPr>
        <a:xfrm>
          <a:off x="13131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標準財政規模は減少している</a:t>
          </a:r>
          <a:r>
            <a:rPr lang="ja-JP" altLang="ja-JP" sz="1100" b="0" i="0" baseline="0">
              <a:solidFill>
                <a:schemeClr val="dk1"/>
              </a:solidFill>
              <a:effectLst/>
              <a:latin typeface="+mn-lt"/>
              <a:ea typeface="+mn-ea"/>
              <a:cs typeface="+mn-cs"/>
            </a:rPr>
            <a:t>が、市債の発行額抑制および繰上げ償還による公債費の減により、指標は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ポイント改善しているものの、全国や類似団体平均には及ばない。</a:t>
          </a:r>
          <a:endParaRPr lang="ja-JP" altLang="ja-JP" sz="1400">
            <a:effectLst/>
          </a:endParaRPr>
        </a:p>
        <a:p>
          <a:pPr rtl="0"/>
          <a:r>
            <a:rPr lang="ja-JP" altLang="ja-JP" sz="1100" b="0" i="0" baseline="0">
              <a:solidFill>
                <a:schemeClr val="dk1"/>
              </a:solidFill>
              <a:effectLst/>
              <a:latin typeface="+mn-lt"/>
              <a:ea typeface="+mn-ea"/>
              <a:cs typeface="+mn-cs"/>
            </a:rPr>
            <a:t>　市債発行については、事業内容を十分に精査するとともに交付税算入率の高いものを借入することとし、公債費の縮減に努める。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11612</xdr:rowOff>
    </xdr:from>
    <xdr:to>
      <xdr:col>24</xdr:col>
      <xdr:colOff>558800</xdr:colOff>
      <xdr:row>42</xdr:row>
      <xdr:rowOff>46083</xdr:rowOff>
    </xdr:to>
    <xdr:cxnSp macro="">
      <xdr:nvCxnSpPr>
        <xdr:cNvPr id="387" name="直線コネクタ 386"/>
        <xdr:cNvCxnSpPr/>
      </xdr:nvCxnSpPr>
      <xdr:spPr>
        <a:xfrm flipV="1">
          <a:off x="16179800" y="721251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46083</xdr:rowOff>
    </xdr:from>
    <xdr:to>
      <xdr:col>23</xdr:col>
      <xdr:colOff>406400</xdr:colOff>
      <xdr:row>42</xdr:row>
      <xdr:rowOff>101237</xdr:rowOff>
    </xdr:to>
    <xdr:cxnSp macro="">
      <xdr:nvCxnSpPr>
        <xdr:cNvPr id="390" name="直線コネクタ 389"/>
        <xdr:cNvCxnSpPr/>
      </xdr:nvCxnSpPr>
      <xdr:spPr>
        <a:xfrm flipV="1">
          <a:off x="15290800" y="72469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2" name="テキスト ボックス 391"/>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101237</xdr:rowOff>
    </xdr:from>
    <xdr:to>
      <xdr:col>22</xdr:col>
      <xdr:colOff>203200</xdr:colOff>
      <xdr:row>43</xdr:row>
      <xdr:rowOff>19413</xdr:rowOff>
    </xdr:to>
    <xdr:cxnSp macro="">
      <xdr:nvCxnSpPr>
        <xdr:cNvPr id="393" name="直線コネクタ 392"/>
        <xdr:cNvCxnSpPr/>
      </xdr:nvCxnSpPr>
      <xdr:spPr>
        <a:xfrm flipV="1">
          <a:off x="14401800" y="730213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19413</xdr:rowOff>
    </xdr:from>
    <xdr:to>
      <xdr:col>21</xdr:col>
      <xdr:colOff>0</xdr:colOff>
      <xdr:row>43</xdr:row>
      <xdr:rowOff>88356</xdr:rowOff>
    </xdr:to>
    <xdr:cxnSp macro="">
      <xdr:nvCxnSpPr>
        <xdr:cNvPr id="396" name="直線コネクタ 395"/>
        <xdr:cNvCxnSpPr/>
      </xdr:nvCxnSpPr>
      <xdr:spPr>
        <a:xfrm flipV="1">
          <a:off x="13512800" y="739176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132262</xdr:rowOff>
    </xdr:from>
    <xdr:to>
      <xdr:col>24</xdr:col>
      <xdr:colOff>609600</xdr:colOff>
      <xdr:row>42</xdr:row>
      <xdr:rowOff>62412</xdr:rowOff>
    </xdr:to>
    <xdr:sp macro="" textlink="">
      <xdr:nvSpPr>
        <xdr:cNvPr id="406" name="円/楕円 405"/>
        <xdr:cNvSpPr/>
      </xdr:nvSpPr>
      <xdr:spPr>
        <a:xfrm>
          <a:off x="169672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104339</xdr:rowOff>
    </xdr:from>
    <xdr:ext cx="762000" cy="259045"/>
    <xdr:sp macro="" textlink="">
      <xdr:nvSpPr>
        <xdr:cNvPr id="407" name="公債費負担の状況該当値テキスト"/>
        <xdr:cNvSpPr txBox="1"/>
      </xdr:nvSpPr>
      <xdr:spPr>
        <a:xfrm>
          <a:off x="17106900" y="713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166733</xdr:rowOff>
    </xdr:from>
    <xdr:to>
      <xdr:col>23</xdr:col>
      <xdr:colOff>457200</xdr:colOff>
      <xdr:row>42</xdr:row>
      <xdr:rowOff>96883</xdr:rowOff>
    </xdr:to>
    <xdr:sp macro="" textlink="">
      <xdr:nvSpPr>
        <xdr:cNvPr id="408" name="円/楕円 407"/>
        <xdr:cNvSpPr/>
      </xdr:nvSpPr>
      <xdr:spPr>
        <a:xfrm>
          <a:off x="16129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81660</xdr:rowOff>
    </xdr:from>
    <xdr:ext cx="736600" cy="259045"/>
    <xdr:sp macro="" textlink="">
      <xdr:nvSpPr>
        <xdr:cNvPr id="409" name="テキスト ボックス 408"/>
        <xdr:cNvSpPr txBox="1"/>
      </xdr:nvSpPr>
      <xdr:spPr>
        <a:xfrm>
          <a:off x="15798800" y="728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50437</xdr:rowOff>
    </xdr:from>
    <xdr:to>
      <xdr:col>22</xdr:col>
      <xdr:colOff>254000</xdr:colOff>
      <xdr:row>42</xdr:row>
      <xdr:rowOff>152037</xdr:rowOff>
    </xdr:to>
    <xdr:sp macro="" textlink="">
      <xdr:nvSpPr>
        <xdr:cNvPr id="410" name="円/楕円 409"/>
        <xdr:cNvSpPr/>
      </xdr:nvSpPr>
      <xdr:spPr>
        <a:xfrm>
          <a:off x="15240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136814</xdr:rowOff>
    </xdr:from>
    <xdr:ext cx="762000" cy="259045"/>
    <xdr:sp macro="" textlink="">
      <xdr:nvSpPr>
        <xdr:cNvPr id="411" name="テキスト ボックス 410"/>
        <xdr:cNvSpPr txBox="1"/>
      </xdr:nvSpPr>
      <xdr:spPr>
        <a:xfrm>
          <a:off x="14909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140063</xdr:rowOff>
    </xdr:from>
    <xdr:to>
      <xdr:col>21</xdr:col>
      <xdr:colOff>50800</xdr:colOff>
      <xdr:row>43</xdr:row>
      <xdr:rowOff>70213</xdr:rowOff>
    </xdr:to>
    <xdr:sp macro="" textlink="">
      <xdr:nvSpPr>
        <xdr:cNvPr id="412" name="円/楕円 411"/>
        <xdr:cNvSpPr/>
      </xdr:nvSpPr>
      <xdr:spPr>
        <a:xfrm>
          <a:off x="14351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54990</xdr:rowOff>
    </xdr:from>
    <xdr:ext cx="762000" cy="259045"/>
    <xdr:sp macro="" textlink="">
      <xdr:nvSpPr>
        <xdr:cNvPr id="413" name="テキスト ボックス 412"/>
        <xdr:cNvSpPr txBox="1"/>
      </xdr:nvSpPr>
      <xdr:spPr>
        <a:xfrm>
          <a:off x="14020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37556</xdr:rowOff>
    </xdr:from>
    <xdr:to>
      <xdr:col>19</xdr:col>
      <xdr:colOff>533400</xdr:colOff>
      <xdr:row>43</xdr:row>
      <xdr:rowOff>139156</xdr:rowOff>
    </xdr:to>
    <xdr:sp macro="" textlink="">
      <xdr:nvSpPr>
        <xdr:cNvPr id="414" name="円/楕円 413"/>
        <xdr:cNvSpPr/>
      </xdr:nvSpPr>
      <xdr:spPr>
        <a:xfrm>
          <a:off x="13462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123933</xdr:rowOff>
    </xdr:from>
    <xdr:ext cx="762000" cy="259045"/>
    <xdr:sp macro="" textlink="">
      <xdr:nvSpPr>
        <xdr:cNvPr id="415" name="テキスト ボックス 414"/>
        <xdr:cNvSpPr txBox="1"/>
      </xdr:nvSpPr>
      <xdr:spPr>
        <a:xfrm>
          <a:off x="13131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新たな市債の発行額</a:t>
          </a:r>
          <a:r>
            <a:rPr lang="ja-JP" altLang="en-US" sz="1100" b="0" i="0" baseline="0">
              <a:solidFill>
                <a:schemeClr val="dk1"/>
              </a:solidFill>
              <a:effectLst/>
              <a:latin typeface="+mn-lt"/>
              <a:ea typeface="+mn-ea"/>
              <a:cs typeface="+mn-cs"/>
            </a:rPr>
            <a:t>が償還額をわずかに上回ったが、基金の積み立て等により</a:t>
          </a:r>
          <a:r>
            <a:rPr lang="ja-JP" altLang="ja-JP" sz="1100" b="0" i="0" baseline="0">
              <a:solidFill>
                <a:schemeClr val="dk1"/>
              </a:solidFill>
              <a:effectLst/>
              <a:latin typeface="+mn-lt"/>
              <a:ea typeface="+mn-ea"/>
              <a:cs typeface="+mn-cs"/>
            </a:rPr>
            <a:t>指標改善が進んでいる</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全国平均や類似団体平均を大きく上回っている。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今後については市債発行を伴う事業の増加が予想されることから、一時的には指数の悪化が見込まれる。長期的には市債の発行額抑制のほか、繰上償還による市債残高の圧縮に努める必要がある。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63415</xdr:rowOff>
    </xdr:from>
    <xdr:to>
      <xdr:col>24</xdr:col>
      <xdr:colOff>558800</xdr:colOff>
      <xdr:row>17</xdr:row>
      <xdr:rowOff>34332</xdr:rowOff>
    </xdr:to>
    <xdr:cxnSp macro="">
      <xdr:nvCxnSpPr>
        <xdr:cNvPr id="449" name="直線コネクタ 448"/>
        <xdr:cNvCxnSpPr/>
      </xdr:nvCxnSpPr>
      <xdr:spPr>
        <a:xfrm flipV="1">
          <a:off x="16179800" y="2806615"/>
          <a:ext cx="8382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34332</xdr:rowOff>
    </xdr:from>
    <xdr:to>
      <xdr:col>23</xdr:col>
      <xdr:colOff>406400</xdr:colOff>
      <xdr:row>18</xdr:row>
      <xdr:rowOff>14097</xdr:rowOff>
    </xdr:to>
    <xdr:cxnSp macro="">
      <xdr:nvCxnSpPr>
        <xdr:cNvPr id="452" name="直線コネクタ 451"/>
        <xdr:cNvCxnSpPr/>
      </xdr:nvCxnSpPr>
      <xdr:spPr>
        <a:xfrm flipV="1">
          <a:off x="15290800" y="2948982"/>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14097</xdr:rowOff>
    </xdr:from>
    <xdr:to>
      <xdr:col>22</xdr:col>
      <xdr:colOff>203200</xdr:colOff>
      <xdr:row>19</xdr:row>
      <xdr:rowOff>26839</xdr:rowOff>
    </xdr:to>
    <xdr:cxnSp macro="">
      <xdr:nvCxnSpPr>
        <xdr:cNvPr id="455" name="直線コネクタ 454"/>
        <xdr:cNvCxnSpPr/>
      </xdr:nvCxnSpPr>
      <xdr:spPr>
        <a:xfrm flipV="1">
          <a:off x="14401800" y="3100197"/>
          <a:ext cx="8890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7" name="テキスト ボックス 456"/>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26839</xdr:rowOff>
    </xdr:from>
    <xdr:to>
      <xdr:col>21</xdr:col>
      <xdr:colOff>0</xdr:colOff>
      <xdr:row>20</xdr:row>
      <xdr:rowOff>124037</xdr:rowOff>
    </xdr:to>
    <xdr:cxnSp macro="">
      <xdr:nvCxnSpPr>
        <xdr:cNvPr id="458" name="直線コネクタ 457"/>
        <xdr:cNvCxnSpPr/>
      </xdr:nvCxnSpPr>
      <xdr:spPr>
        <a:xfrm flipV="1">
          <a:off x="13512800" y="3284389"/>
          <a:ext cx="889000" cy="26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60" name="テキスト ボックス 45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62" name="テキスト ボックス 46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12615</xdr:rowOff>
    </xdr:from>
    <xdr:to>
      <xdr:col>24</xdr:col>
      <xdr:colOff>609600</xdr:colOff>
      <xdr:row>16</xdr:row>
      <xdr:rowOff>114215</xdr:rowOff>
    </xdr:to>
    <xdr:sp macro="" textlink="">
      <xdr:nvSpPr>
        <xdr:cNvPr id="468" name="円/楕円 467"/>
        <xdr:cNvSpPr/>
      </xdr:nvSpPr>
      <xdr:spPr>
        <a:xfrm>
          <a:off x="169672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156142</xdr:rowOff>
    </xdr:from>
    <xdr:ext cx="762000" cy="259045"/>
    <xdr:sp macro="" textlink="">
      <xdr:nvSpPr>
        <xdr:cNvPr id="469" name="将来負担の状況該当値テキスト"/>
        <xdr:cNvSpPr txBox="1"/>
      </xdr:nvSpPr>
      <xdr:spPr>
        <a:xfrm>
          <a:off x="17106900" y="272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154982</xdr:rowOff>
    </xdr:from>
    <xdr:to>
      <xdr:col>23</xdr:col>
      <xdr:colOff>457200</xdr:colOff>
      <xdr:row>17</xdr:row>
      <xdr:rowOff>85132</xdr:rowOff>
    </xdr:to>
    <xdr:sp macro="" textlink="">
      <xdr:nvSpPr>
        <xdr:cNvPr id="470" name="円/楕円 469"/>
        <xdr:cNvSpPr/>
      </xdr:nvSpPr>
      <xdr:spPr>
        <a:xfrm>
          <a:off x="16129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69909</xdr:rowOff>
    </xdr:from>
    <xdr:ext cx="736600" cy="259045"/>
    <xdr:sp macro="" textlink="">
      <xdr:nvSpPr>
        <xdr:cNvPr id="471" name="テキスト ボックス 470"/>
        <xdr:cNvSpPr txBox="1"/>
      </xdr:nvSpPr>
      <xdr:spPr>
        <a:xfrm>
          <a:off x="15798800" y="2984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134747</xdr:rowOff>
    </xdr:from>
    <xdr:to>
      <xdr:col>22</xdr:col>
      <xdr:colOff>254000</xdr:colOff>
      <xdr:row>18</xdr:row>
      <xdr:rowOff>64897</xdr:rowOff>
    </xdr:to>
    <xdr:sp macro="" textlink="">
      <xdr:nvSpPr>
        <xdr:cNvPr id="472" name="円/楕円 471"/>
        <xdr:cNvSpPr/>
      </xdr:nvSpPr>
      <xdr:spPr>
        <a:xfrm>
          <a:off x="15240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49674</xdr:rowOff>
    </xdr:from>
    <xdr:ext cx="762000" cy="259045"/>
    <xdr:sp macro="" textlink="">
      <xdr:nvSpPr>
        <xdr:cNvPr id="473" name="テキスト ボックス 472"/>
        <xdr:cNvSpPr txBox="1"/>
      </xdr:nvSpPr>
      <xdr:spPr>
        <a:xfrm>
          <a:off x="14909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147489</xdr:rowOff>
    </xdr:from>
    <xdr:to>
      <xdr:col>21</xdr:col>
      <xdr:colOff>50800</xdr:colOff>
      <xdr:row>19</xdr:row>
      <xdr:rowOff>77639</xdr:rowOff>
    </xdr:to>
    <xdr:sp macro="" textlink="">
      <xdr:nvSpPr>
        <xdr:cNvPr id="474" name="円/楕円 473"/>
        <xdr:cNvSpPr/>
      </xdr:nvSpPr>
      <xdr:spPr>
        <a:xfrm>
          <a:off x="14351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62416</xdr:rowOff>
    </xdr:from>
    <xdr:ext cx="762000" cy="259045"/>
    <xdr:sp macro="" textlink="">
      <xdr:nvSpPr>
        <xdr:cNvPr id="475" name="テキスト ボックス 474"/>
        <xdr:cNvSpPr txBox="1"/>
      </xdr:nvSpPr>
      <xdr:spPr>
        <a:xfrm>
          <a:off x="14020800" y="331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73237</xdr:rowOff>
    </xdr:from>
    <xdr:to>
      <xdr:col>19</xdr:col>
      <xdr:colOff>533400</xdr:colOff>
      <xdr:row>21</xdr:row>
      <xdr:rowOff>3387</xdr:rowOff>
    </xdr:to>
    <xdr:sp macro="" textlink="">
      <xdr:nvSpPr>
        <xdr:cNvPr id="476" name="円/楕円 475"/>
        <xdr:cNvSpPr/>
      </xdr:nvSpPr>
      <xdr:spPr>
        <a:xfrm>
          <a:off x="13462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159614</xdr:rowOff>
    </xdr:from>
    <xdr:ext cx="762000" cy="259045"/>
    <xdr:sp macro="" textlink="">
      <xdr:nvSpPr>
        <xdr:cNvPr id="477" name="テキスト ボックス 476"/>
        <xdr:cNvSpPr txBox="1"/>
      </xdr:nvSpPr>
      <xdr:spPr>
        <a:xfrm>
          <a:off x="13131800" y="358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50,316
49,900
693.05
30,445,454
29,548,484
799,867
17,678,464
24,295,481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市町村合併以降は正規職員の削減は計画以上に進んでいるが、急激なサービス低下を防ぐため</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以降は職員数も微減にとどまり、人件費は大きく減少していないのが現状である。</a:t>
          </a:r>
          <a:endParaRPr lang="ja-JP" altLang="ja-JP" sz="1400">
            <a:effectLst/>
          </a:endParaRPr>
        </a:p>
        <a:p>
          <a:r>
            <a:rPr kumimoji="1" lang="ja-JP" altLang="ja-JP" sz="1100">
              <a:solidFill>
                <a:schemeClr val="dk1"/>
              </a:solidFill>
              <a:effectLst/>
              <a:latin typeface="+mn-lt"/>
              <a:ea typeface="+mn-ea"/>
              <a:cs typeface="+mn-cs"/>
            </a:rPr>
            <a:t>　今後も、指定管理者制度の導入や人員削減など、適正な定員管理を通して人件費の抑制に努める必要がある。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111760</xdr:rowOff>
    </xdr:to>
    <xdr:cxnSp macro="">
      <xdr:nvCxnSpPr>
        <xdr:cNvPr id="66" name="直線コネクタ 65"/>
        <xdr:cNvCxnSpPr/>
      </xdr:nvCxnSpPr>
      <xdr:spPr>
        <a:xfrm>
          <a:off x="3987800" y="6253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81280</xdr:rowOff>
    </xdr:to>
    <xdr:cxnSp macro="">
      <xdr:nvCxnSpPr>
        <xdr:cNvPr id="69" name="直線コネクタ 68"/>
        <xdr:cNvCxnSpPr/>
      </xdr:nvCxnSpPr>
      <xdr:spPr>
        <a:xfrm>
          <a:off x="3098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37</xdr:row>
      <xdr:rowOff>69850</xdr:rowOff>
    </xdr:to>
    <xdr:cxnSp macro="">
      <xdr:nvCxnSpPr>
        <xdr:cNvPr id="72" name="直線コネクタ 71"/>
        <xdr:cNvCxnSpPr/>
      </xdr:nvCxnSpPr>
      <xdr:spPr>
        <a:xfrm flipV="1">
          <a:off x="2209800" y="6207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38</xdr:row>
      <xdr:rowOff>35560</xdr:rowOff>
    </xdr:to>
    <xdr:cxnSp macro="">
      <xdr:nvCxnSpPr>
        <xdr:cNvPr id="75" name="直線コネクタ 74"/>
        <xdr:cNvCxnSpPr/>
      </xdr:nvCxnSpPr>
      <xdr:spPr>
        <a:xfrm flipV="1">
          <a:off x="1320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5" name="円/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88" name="テキスト ボックス 87"/>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9" name="円/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3" name="円/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物件費については、昨年度</a:t>
          </a:r>
          <a:r>
            <a:rPr kumimoji="1" lang="ja-JP" altLang="en-US" sz="1100">
              <a:solidFill>
                <a:schemeClr val="dk1"/>
              </a:solidFill>
              <a:effectLst/>
              <a:latin typeface="+mn-lt"/>
              <a:ea typeface="+mn-ea"/>
              <a:cs typeface="+mn-cs"/>
            </a:rPr>
            <a:t>から横ばいである</a:t>
          </a:r>
          <a:r>
            <a:rPr kumimoji="1" lang="ja-JP" altLang="ja-JP" sz="1100">
              <a:solidFill>
                <a:schemeClr val="dk1"/>
              </a:solidFill>
              <a:effectLst/>
              <a:latin typeface="+mn-lt"/>
              <a:ea typeface="+mn-ea"/>
              <a:cs typeface="+mn-cs"/>
            </a:rPr>
            <a:t>が、県平均や類似団体よりも上回っている状況は変わっていない。また、</a:t>
          </a:r>
          <a:r>
            <a:rPr kumimoji="1" lang="ja-JP" altLang="ja-JP" sz="1100">
              <a:solidFill>
                <a:sysClr val="windowText" lastClr="000000"/>
              </a:solidFill>
              <a:effectLst/>
              <a:latin typeface="+mn-lt"/>
              <a:ea typeface="+mn-ea"/>
              <a:cs typeface="+mn-cs"/>
            </a:rPr>
            <a:t>決算に占める物件費の割合</a:t>
          </a:r>
          <a:r>
            <a:rPr kumimoji="1" lang="ja-JP" altLang="en-US" sz="1100">
              <a:solidFill>
                <a:sysClr val="windowText" lastClr="000000"/>
              </a:solidFill>
              <a:effectLst/>
              <a:latin typeface="+mn-lt"/>
              <a:ea typeface="+mn-ea"/>
              <a:cs typeface="+mn-cs"/>
            </a:rPr>
            <a:t>も横ばいの状態である</a:t>
          </a:r>
          <a:r>
            <a:rPr kumimoji="1" lang="ja-JP" altLang="ja-JP" sz="1100">
              <a:solidFill>
                <a:schemeClr val="dk1"/>
              </a:solidFill>
              <a:effectLst/>
              <a:latin typeface="+mn-lt"/>
              <a:ea typeface="+mn-ea"/>
              <a:cs typeface="+mn-cs"/>
            </a:rPr>
            <a:t>。今後も引き続き、事務事業の見直し等により、臨時職員賃金の削減や委託事業の見直しを進める必要がある。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20320</xdr:rowOff>
    </xdr:from>
    <xdr:to>
      <xdr:col>24</xdr:col>
      <xdr:colOff>31750</xdr:colOff>
      <xdr:row>18</xdr:row>
      <xdr:rowOff>43180</xdr:rowOff>
    </xdr:to>
    <xdr:cxnSp macro="">
      <xdr:nvCxnSpPr>
        <xdr:cNvPr id="127" name="直線コネクタ 126"/>
        <xdr:cNvCxnSpPr/>
      </xdr:nvCxnSpPr>
      <xdr:spPr>
        <a:xfrm>
          <a:off x="15671800" y="3106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20320</xdr:rowOff>
    </xdr:from>
    <xdr:to>
      <xdr:col>22</xdr:col>
      <xdr:colOff>565150</xdr:colOff>
      <xdr:row>18</xdr:row>
      <xdr:rowOff>20320</xdr:rowOff>
    </xdr:to>
    <xdr:cxnSp macro="">
      <xdr:nvCxnSpPr>
        <xdr:cNvPr id="130" name="直線コネクタ 129"/>
        <xdr:cNvCxnSpPr/>
      </xdr:nvCxnSpPr>
      <xdr:spPr>
        <a:xfrm>
          <a:off x="14782800" y="3106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18</xdr:row>
      <xdr:rowOff>20320</xdr:rowOff>
    </xdr:to>
    <xdr:cxnSp macro="">
      <xdr:nvCxnSpPr>
        <xdr:cNvPr id="133" name="直線コネクタ 132"/>
        <xdr:cNvCxnSpPr/>
      </xdr:nvCxnSpPr>
      <xdr:spPr>
        <a:xfrm>
          <a:off x="13893800" y="27178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15</xdr:row>
      <xdr:rowOff>146050</xdr:rowOff>
    </xdr:to>
    <xdr:cxnSp macro="">
      <xdr:nvCxnSpPr>
        <xdr:cNvPr id="136" name="直線コネクタ 135"/>
        <xdr:cNvCxnSpPr/>
      </xdr:nvCxnSpPr>
      <xdr:spPr>
        <a:xfrm>
          <a:off x="13004800" y="269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163830</xdr:rowOff>
    </xdr:from>
    <xdr:to>
      <xdr:col>24</xdr:col>
      <xdr:colOff>82550</xdr:colOff>
      <xdr:row>18</xdr:row>
      <xdr:rowOff>93980</xdr:rowOff>
    </xdr:to>
    <xdr:sp macro="" textlink="">
      <xdr:nvSpPr>
        <xdr:cNvPr id="146" name="円/楕円 145"/>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135907</xdr:rowOff>
    </xdr:from>
    <xdr:ext cx="762000" cy="259045"/>
    <xdr:sp macro="" textlink="">
      <xdr:nvSpPr>
        <xdr:cNvPr id="147"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140970</xdr:rowOff>
    </xdr:from>
    <xdr:to>
      <xdr:col>22</xdr:col>
      <xdr:colOff>615950</xdr:colOff>
      <xdr:row>18</xdr:row>
      <xdr:rowOff>71120</xdr:rowOff>
    </xdr:to>
    <xdr:sp macro="" textlink="">
      <xdr:nvSpPr>
        <xdr:cNvPr id="148" name="円/楕円 147"/>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55897</xdr:rowOff>
    </xdr:from>
    <xdr:ext cx="736600" cy="259045"/>
    <xdr:sp macro="" textlink="">
      <xdr:nvSpPr>
        <xdr:cNvPr id="149" name="テキスト ボックス 148"/>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50" name="円/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2" name="円/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4" name="円/楕円 153"/>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5" name="テキスト ボックス 154"/>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県や類似団体平均と比較して低い水準であるが、扶助費の伸びは前年度比</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％増で、決算額の</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と大きなウエイトを占めている。</a:t>
          </a:r>
          <a:endParaRPr lang="ja-JP" altLang="ja-JP" sz="1400">
            <a:effectLst/>
          </a:endParaRPr>
        </a:p>
        <a:p>
          <a:r>
            <a:rPr kumimoji="1" lang="ja-JP" altLang="ja-JP" sz="1100">
              <a:solidFill>
                <a:schemeClr val="dk1"/>
              </a:solidFill>
              <a:effectLst/>
              <a:latin typeface="+mn-lt"/>
              <a:ea typeface="+mn-ea"/>
              <a:cs typeface="+mn-cs"/>
            </a:rPr>
            <a:t>　今後も、生活保護や児童・高齢者福祉に伴う経費は高い水準で推移し、義務的経費の硬直化が予想されることから、事務事業の精査とともに給付の適正化に努める必要がある。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54</xdr:row>
      <xdr:rowOff>7257</xdr:rowOff>
    </xdr:to>
    <xdr:cxnSp macro="">
      <xdr:nvCxnSpPr>
        <xdr:cNvPr id="190" name="直線コネクタ 189"/>
        <xdr:cNvCxnSpPr/>
      </xdr:nvCxnSpPr>
      <xdr:spPr>
        <a:xfrm flipV="1">
          <a:off x="3987800" y="9189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91622</xdr:rowOff>
    </xdr:from>
    <xdr:to>
      <xdr:col>5</xdr:col>
      <xdr:colOff>549275</xdr:colOff>
      <xdr:row>54</xdr:row>
      <xdr:rowOff>7257</xdr:rowOff>
    </xdr:to>
    <xdr:cxnSp macro="">
      <xdr:nvCxnSpPr>
        <xdr:cNvPr id="193" name="直線コネクタ 192"/>
        <xdr:cNvCxnSpPr/>
      </xdr:nvCxnSpPr>
      <xdr:spPr>
        <a:xfrm>
          <a:off x="3098800" y="9178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26307</xdr:rowOff>
    </xdr:from>
    <xdr:to>
      <xdr:col>4</xdr:col>
      <xdr:colOff>346075</xdr:colOff>
      <xdr:row>53</xdr:row>
      <xdr:rowOff>91622</xdr:rowOff>
    </xdr:to>
    <xdr:cxnSp macro="">
      <xdr:nvCxnSpPr>
        <xdr:cNvPr id="196" name="直線コネクタ 195"/>
        <xdr:cNvCxnSpPr/>
      </xdr:nvCxnSpPr>
      <xdr:spPr>
        <a:xfrm>
          <a:off x="2209800" y="9113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110672</xdr:rowOff>
    </xdr:from>
    <xdr:to>
      <xdr:col>3</xdr:col>
      <xdr:colOff>142875</xdr:colOff>
      <xdr:row>53</xdr:row>
      <xdr:rowOff>26307</xdr:rowOff>
    </xdr:to>
    <xdr:cxnSp macro="">
      <xdr:nvCxnSpPr>
        <xdr:cNvPr id="199" name="直線コネクタ 198"/>
        <xdr:cNvCxnSpPr/>
      </xdr:nvCxnSpPr>
      <xdr:spPr>
        <a:xfrm>
          <a:off x="1320800" y="9026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9" name="円/楕円 208"/>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68234</xdr:rowOff>
    </xdr:from>
    <xdr:ext cx="762000" cy="259045"/>
    <xdr:sp macro="" textlink="">
      <xdr:nvSpPr>
        <xdr:cNvPr id="210"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127907</xdr:rowOff>
    </xdr:from>
    <xdr:to>
      <xdr:col>5</xdr:col>
      <xdr:colOff>600075</xdr:colOff>
      <xdr:row>54</xdr:row>
      <xdr:rowOff>58057</xdr:rowOff>
    </xdr:to>
    <xdr:sp macro="" textlink="">
      <xdr:nvSpPr>
        <xdr:cNvPr id="211" name="円/楕円 210"/>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68234</xdr:rowOff>
    </xdr:from>
    <xdr:ext cx="736600" cy="259045"/>
    <xdr:sp macro="" textlink="">
      <xdr:nvSpPr>
        <xdr:cNvPr id="212" name="テキスト ボックス 211"/>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40822</xdr:rowOff>
    </xdr:from>
    <xdr:to>
      <xdr:col>4</xdr:col>
      <xdr:colOff>396875</xdr:colOff>
      <xdr:row>53</xdr:row>
      <xdr:rowOff>142422</xdr:rowOff>
    </xdr:to>
    <xdr:sp macro="" textlink="">
      <xdr:nvSpPr>
        <xdr:cNvPr id="213" name="円/楕円 212"/>
        <xdr:cNvSpPr/>
      </xdr:nvSpPr>
      <xdr:spPr>
        <a:xfrm>
          <a:off x="3048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152599</xdr:rowOff>
    </xdr:from>
    <xdr:ext cx="762000" cy="259045"/>
    <xdr:sp macro="" textlink="">
      <xdr:nvSpPr>
        <xdr:cNvPr id="214" name="テキスト ボックス 213"/>
        <xdr:cNvSpPr txBox="1"/>
      </xdr:nvSpPr>
      <xdr:spPr>
        <a:xfrm>
          <a:off x="2717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146957</xdr:rowOff>
    </xdr:from>
    <xdr:to>
      <xdr:col>3</xdr:col>
      <xdr:colOff>193675</xdr:colOff>
      <xdr:row>53</xdr:row>
      <xdr:rowOff>77107</xdr:rowOff>
    </xdr:to>
    <xdr:sp macro="" textlink="">
      <xdr:nvSpPr>
        <xdr:cNvPr id="215" name="円/楕円 214"/>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87284</xdr:rowOff>
    </xdr:from>
    <xdr:ext cx="762000" cy="259045"/>
    <xdr:sp macro="" textlink="">
      <xdr:nvSpPr>
        <xdr:cNvPr id="216" name="テキスト ボックス 215"/>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59872</xdr:rowOff>
    </xdr:from>
    <xdr:to>
      <xdr:col>1</xdr:col>
      <xdr:colOff>676275</xdr:colOff>
      <xdr:row>52</xdr:row>
      <xdr:rowOff>161472</xdr:rowOff>
    </xdr:to>
    <xdr:sp macro="" textlink="">
      <xdr:nvSpPr>
        <xdr:cNvPr id="217" name="円/楕円 216"/>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199</xdr:rowOff>
    </xdr:from>
    <xdr:ext cx="762000" cy="259045"/>
    <xdr:sp macro="" textlink="">
      <xdr:nvSpPr>
        <xdr:cNvPr id="218" name="テキスト ボックス 217"/>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国民健康保険や後期高齢者医療、介護保険などの社会保障に関する特別会計への繰出金が慢性的に高止まりしているため、高齢者福祉対策が急務となっている。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56243</xdr:rowOff>
    </xdr:from>
    <xdr:to>
      <xdr:col>24</xdr:col>
      <xdr:colOff>31750</xdr:colOff>
      <xdr:row>60</xdr:row>
      <xdr:rowOff>88900</xdr:rowOff>
    </xdr:to>
    <xdr:cxnSp macro="">
      <xdr:nvCxnSpPr>
        <xdr:cNvPr id="253" name="直線コネクタ 252"/>
        <xdr:cNvCxnSpPr/>
      </xdr:nvCxnSpPr>
      <xdr:spPr>
        <a:xfrm>
          <a:off x="15671800" y="10343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56243</xdr:rowOff>
    </xdr:from>
    <xdr:to>
      <xdr:col>22</xdr:col>
      <xdr:colOff>565150</xdr:colOff>
      <xdr:row>60</xdr:row>
      <xdr:rowOff>88900</xdr:rowOff>
    </xdr:to>
    <xdr:cxnSp macro="">
      <xdr:nvCxnSpPr>
        <xdr:cNvPr id="256" name="直線コネクタ 255"/>
        <xdr:cNvCxnSpPr/>
      </xdr:nvCxnSpPr>
      <xdr:spPr>
        <a:xfrm flipV="1">
          <a:off x="14782800" y="1034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xdr:rowOff>
    </xdr:from>
    <xdr:to>
      <xdr:col>21</xdr:col>
      <xdr:colOff>361950</xdr:colOff>
      <xdr:row>60</xdr:row>
      <xdr:rowOff>88900</xdr:rowOff>
    </xdr:to>
    <xdr:cxnSp macro="">
      <xdr:nvCxnSpPr>
        <xdr:cNvPr id="259" name="直線コネクタ 258"/>
        <xdr:cNvCxnSpPr/>
      </xdr:nvCxnSpPr>
      <xdr:spPr>
        <a:xfrm>
          <a:off x="13893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12700</xdr:rowOff>
    </xdr:from>
    <xdr:to>
      <xdr:col>20</xdr:col>
      <xdr:colOff>158750</xdr:colOff>
      <xdr:row>60</xdr:row>
      <xdr:rowOff>56243</xdr:rowOff>
    </xdr:to>
    <xdr:cxnSp macro="">
      <xdr:nvCxnSpPr>
        <xdr:cNvPr id="262" name="直線コネクタ 261"/>
        <xdr:cNvCxnSpPr/>
      </xdr:nvCxnSpPr>
      <xdr:spPr>
        <a:xfrm flipV="1">
          <a:off x="13004800" y="1029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38100</xdr:rowOff>
    </xdr:from>
    <xdr:to>
      <xdr:col>24</xdr:col>
      <xdr:colOff>82550</xdr:colOff>
      <xdr:row>60</xdr:row>
      <xdr:rowOff>139700</xdr:rowOff>
    </xdr:to>
    <xdr:sp macro="" textlink="">
      <xdr:nvSpPr>
        <xdr:cNvPr id="272" name="円/楕円 271"/>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10177</xdr:rowOff>
    </xdr:from>
    <xdr:ext cx="762000" cy="259045"/>
    <xdr:sp macro="" textlink="">
      <xdr:nvSpPr>
        <xdr:cNvPr id="273" name="その他該当値テキスト"/>
        <xdr:cNvSpPr txBox="1"/>
      </xdr:nvSpPr>
      <xdr:spPr>
        <a:xfrm>
          <a:off x="16598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5443</xdr:rowOff>
    </xdr:from>
    <xdr:to>
      <xdr:col>22</xdr:col>
      <xdr:colOff>615950</xdr:colOff>
      <xdr:row>60</xdr:row>
      <xdr:rowOff>107043</xdr:rowOff>
    </xdr:to>
    <xdr:sp macro="" textlink="">
      <xdr:nvSpPr>
        <xdr:cNvPr id="274" name="円/楕円 273"/>
        <xdr:cNvSpPr/>
      </xdr:nvSpPr>
      <xdr:spPr>
        <a:xfrm>
          <a:off x="15621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91820</xdr:rowOff>
    </xdr:from>
    <xdr:ext cx="736600" cy="259045"/>
    <xdr:sp macro="" textlink="">
      <xdr:nvSpPr>
        <xdr:cNvPr id="275" name="テキスト ボックス 274"/>
        <xdr:cNvSpPr txBox="1"/>
      </xdr:nvSpPr>
      <xdr:spPr>
        <a:xfrm>
          <a:off x="15290800" y="103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38100</xdr:rowOff>
    </xdr:from>
    <xdr:to>
      <xdr:col>21</xdr:col>
      <xdr:colOff>412750</xdr:colOff>
      <xdr:row>60</xdr:row>
      <xdr:rowOff>139700</xdr:rowOff>
    </xdr:to>
    <xdr:sp macro="" textlink="">
      <xdr:nvSpPr>
        <xdr:cNvPr id="276" name="円/楕円 275"/>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124477</xdr:rowOff>
    </xdr:from>
    <xdr:ext cx="762000" cy="259045"/>
    <xdr:sp macro="" textlink="">
      <xdr:nvSpPr>
        <xdr:cNvPr id="277" name="テキスト ボックス 276"/>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8" name="円/楕円 277"/>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9" name="テキスト ボックス 278"/>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5443</xdr:rowOff>
    </xdr:from>
    <xdr:to>
      <xdr:col>19</xdr:col>
      <xdr:colOff>6350</xdr:colOff>
      <xdr:row>60</xdr:row>
      <xdr:rowOff>107043</xdr:rowOff>
    </xdr:to>
    <xdr:sp macro="" textlink="">
      <xdr:nvSpPr>
        <xdr:cNvPr id="280" name="円/楕円 279"/>
        <xdr:cNvSpPr/>
      </xdr:nvSpPr>
      <xdr:spPr>
        <a:xfrm>
          <a:off x="12954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91820</xdr:rowOff>
    </xdr:from>
    <xdr:ext cx="762000" cy="259045"/>
    <xdr:sp macro="" textlink="">
      <xdr:nvSpPr>
        <xdr:cNvPr id="281" name="テキスト ボックス 280"/>
        <xdr:cNvSpPr txBox="1"/>
      </xdr:nvSpPr>
      <xdr:spPr>
        <a:xfrm>
          <a:off x="12623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補助費等は、各平均を下回るポイントで推移しているが、水道や病院事業会計等への負担金のほか、市内を循環するコミュニティバスの運行経費等が大きなウエイトを占めている。</a:t>
          </a:r>
          <a:endParaRPr lang="ja-JP" altLang="ja-JP" sz="1400">
            <a:effectLst/>
          </a:endParaRPr>
        </a:p>
        <a:p>
          <a:r>
            <a:rPr kumimoji="1" lang="ja-JP" altLang="ja-JP" sz="1100">
              <a:solidFill>
                <a:schemeClr val="dk1"/>
              </a:solidFill>
              <a:effectLst/>
              <a:latin typeface="+mn-lt"/>
              <a:ea typeface="+mn-ea"/>
              <a:cs typeface="+mn-cs"/>
            </a:rPr>
            <a:t>　今後も、事務事業の見直しに加え、各種団体への補助金の見直しも含めて補助金支出の適正な執行に務める必要がある。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46990</xdr:rowOff>
    </xdr:from>
    <xdr:to>
      <xdr:col>24</xdr:col>
      <xdr:colOff>31750</xdr:colOff>
      <xdr:row>36</xdr:row>
      <xdr:rowOff>86995</xdr:rowOff>
    </xdr:to>
    <xdr:cxnSp macro="">
      <xdr:nvCxnSpPr>
        <xdr:cNvPr id="309" name="直線コネクタ 308"/>
        <xdr:cNvCxnSpPr/>
      </xdr:nvCxnSpPr>
      <xdr:spPr>
        <a:xfrm>
          <a:off x="15671800" y="62191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46990</xdr:rowOff>
    </xdr:to>
    <xdr:cxnSp macro="">
      <xdr:nvCxnSpPr>
        <xdr:cNvPr id="312" name="直線コネクタ 311"/>
        <xdr:cNvCxnSpPr/>
      </xdr:nvCxnSpPr>
      <xdr:spPr>
        <a:xfrm>
          <a:off x="14782800" y="6184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24130</xdr:rowOff>
    </xdr:to>
    <xdr:cxnSp macro="">
      <xdr:nvCxnSpPr>
        <xdr:cNvPr id="315" name="直線コネクタ 314"/>
        <xdr:cNvCxnSpPr/>
      </xdr:nvCxnSpPr>
      <xdr:spPr>
        <a:xfrm flipV="1">
          <a:off x="13893800" y="6184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24130</xdr:rowOff>
    </xdr:from>
    <xdr:to>
      <xdr:col>20</xdr:col>
      <xdr:colOff>158750</xdr:colOff>
      <xdr:row>36</xdr:row>
      <xdr:rowOff>75565</xdr:rowOff>
    </xdr:to>
    <xdr:cxnSp macro="">
      <xdr:nvCxnSpPr>
        <xdr:cNvPr id="318" name="直線コネクタ 317"/>
        <xdr:cNvCxnSpPr/>
      </xdr:nvCxnSpPr>
      <xdr:spPr>
        <a:xfrm flipV="1">
          <a:off x="13004800" y="61963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36195</xdr:rowOff>
    </xdr:from>
    <xdr:to>
      <xdr:col>24</xdr:col>
      <xdr:colOff>82550</xdr:colOff>
      <xdr:row>36</xdr:row>
      <xdr:rowOff>137795</xdr:rowOff>
    </xdr:to>
    <xdr:sp macro="" textlink="">
      <xdr:nvSpPr>
        <xdr:cNvPr id="328" name="円/楕円 327"/>
        <xdr:cNvSpPr/>
      </xdr:nvSpPr>
      <xdr:spPr>
        <a:xfrm>
          <a:off x="164592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52722</xdr:rowOff>
    </xdr:from>
    <xdr:ext cx="762000" cy="259045"/>
    <xdr:sp macro="" textlink="">
      <xdr:nvSpPr>
        <xdr:cNvPr id="329" name="補助費等該当値テキスト"/>
        <xdr:cNvSpPr txBox="1"/>
      </xdr:nvSpPr>
      <xdr:spPr>
        <a:xfrm>
          <a:off x="16598900" y="605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167640</xdr:rowOff>
    </xdr:from>
    <xdr:to>
      <xdr:col>22</xdr:col>
      <xdr:colOff>615950</xdr:colOff>
      <xdr:row>36</xdr:row>
      <xdr:rowOff>97790</xdr:rowOff>
    </xdr:to>
    <xdr:sp macro="" textlink="">
      <xdr:nvSpPr>
        <xdr:cNvPr id="330" name="円/楕円 329"/>
        <xdr:cNvSpPr/>
      </xdr:nvSpPr>
      <xdr:spPr>
        <a:xfrm>
          <a:off x="15621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107967</xdr:rowOff>
    </xdr:from>
    <xdr:ext cx="736600" cy="259045"/>
    <xdr:sp macro="" textlink="">
      <xdr:nvSpPr>
        <xdr:cNvPr id="331" name="テキスト ボックス 330"/>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2" name="円/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144780</xdr:rowOff>
    </xdr:from>
    <xdr:to>
      <xdr:col>20</xdr:col>
      <xdr:colOff>209550</xdr:colOff>
      <xdr:row>36</xdr:row>
      <xdr:rowOff>74930</xdr:rowOff>
    </xdr:to>
    <xdr:sp macro="" textlink="">
      <xdr:nvSpPr>
        <xdr:cNvPr id="334" name="円/楕円 333"/>
        <xdr:cNvSpPr/>
      </xdr:nvSpPr>
      <xdr:spPr>
        <a:xfrm>
          <a:off x="13843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85107</xdr:rowOff>
    </xdr:from>
    <xdr:ext cx="762000" cy="259045"/>
    <xdr:sp macro="" textlink="">
      <xdr:nvSpPr>
        <xdr:cNvPr id="335" name="テキスト ボックス 334"/>
        <xdr:cNvSpPr txBox="1"/>
      </xdr:nvSpPr>
      <xdr:spPr>
        <a:xfrm>
          <a:off x="13512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24765</xdr:rowOff>
    </xdr:from>
    <xdr:to>
      <xdr:col>19</xdr:col>
      <xdr:colOff>6350</xdr:colOff>
      <xdr:row>36</xdr:row>
      <xdr:rowOff>126365</xdr:rowOff>
    </xdr:to>
    <xdr:sp macro="" textlink="">
      <xdr:nvSpPr>
        <xdr:cNvPr id="336" name="円/楕円 335"/>
        <xdr:cNvSpPr/>
      </xdr:nvSpPr>
      <xdr:spPr>
        <a:xfrm>
          <a:off x="12954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136542</xdr:rowOff>
    </xdr:from>
    <xdr:ext cx="762000" cy="259045"/>
    <xdr:sp macro="" textlink="">
      <xdr:nvSpPr>
        <xdr:cNvPr id="337" name="テキスト ボックス 336"/>
        <xdr:cNvSpPr txBox="1"/>
      </xdr:nvSpPr>
      <xdr:spPr>
        <a:xfrm>
          <a:off x="126238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市債発行については、事業内容を十分に精査するとともに交付税算入率の高いものを借入することとし、繰上償還を積極的に進め公債費の縮減に努めた結果、前年度比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の改善が見られた。</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21844</xdr:rowOff>
    </xdr:to>
    <xdr:cxnSp macro="">
      <xdr:nvCxnSpPr>
        <xdr:cNvPr id="367" name="直線コネクタ 366"/>
        <xdr:cNvCxnSpPr/>
      </xdr:nvCxnSpPr>
      <xdr:spPr>
        <a:xfrm>
          <a:off x="3987800" y="133720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21844</xdr:rowOff>
    </xdr:to>
    <xdr:cxnSp macro="">
      <xdr:nvCxnSpPr>
        <xdr:cNvPr id="370" name="直線コネクタ 369"/>
        <xdr:cNvCxnSpPr/>
      </xdr:nvCxnSpPr>
      <xdr:spPr>
        <a:xfrm flipV="1">
          <a:off x="3098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21844</xdr:rowOff>
    </xdr:from>
    <xdr:to>
      <xdr:col>4</xdr:col>
      <xdr:colOff>346075</xdr:colOff>
      <xdr:row>78</xdr:row>
      <xdr:rowOff>58420</xdr:rowOff>
    </xdr:to>
    <xdr:cxnSp macro="">
      <xdr:nvCxnSpPr>
        <xdr:cNvPr id="373" name="直線コネクタ 372"/>
        <xdr:cNvCxnSpPr/>
      </xdr:nvCxnSpPr>
      <xdr:spPr>
        <a:xfrm flipV="1">
          <a:off x="2209800" y="13394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58420</xdr:rowOff>
    </xdr:to>
    <xdr:cxnSp macro="">
      <xdr:nvCxnSpPr>
        <xdr:cNvPr id="376" name="直線コネクタ 375"/>
        <xdr:cNvCxnSpPr/>
      </xdr:nvCxnSpPr>
      <xdr:spPr>
        <a:xfrm>
          <a:off x="1320800" y="13417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6" name="円/楕円 385"/>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7"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8" name="円/楕円 387"/>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89" name="テキスト ボックス 388"/>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90" name="円/楕円 389"/>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91" name="テキスト ボックス 390"/>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2" name="円/楕円 391"/>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3" name="テキスト ボックス 392"/>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94" name="円/楕円 393"/>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95" name="テキスト ボックス 394"/>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人件費は職員削減が進む反面、施設の統廃合や組織のスリム化が進んでいない状況であり、年度毎のばらつきはあるものの７０％前後で推移している。</a:t>
          </a:r>
          <a:endParaRPr lang="ja-JP" altLang="ja-JP" sz="1400">
            <a:effectLst/>
          </a:endParaRPr>
        </a:p>
        <a:p>
          <a:r>
            <a:rPr kumimoji="1" lang="ja-JP" altLang="ja-JP" sz="1100">
              <a:solidFill>
                <a:schemeClr val="dk1"/>
              </a:solidFill>
              <a:effectLst/>
              <a:latin typeface="+mn-lt"/>
              <a:ea typeface="+mn-ea"/>
              <a:cs typeface="+mn-cs"/>
            </a:rPr>
            <a:t>　住民サービスを維持しながら事務の効率化を進めるとともに、更なる経費削減に努める必要がある。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123190</xdr:rowOff>
    </xdr:from>
    <xdr:to>
      <xdr:col>24</xdr:col>
      <xdr:colOff>31750</xdr:colOff>
      <xdr:row>75</xdr:row>
      <xdr:rowOff>161289</xdr:rowOff>
    </xdr:to>
    <xdr:cxnSp macro="">
      <xdr:nvCxnSpPr>
        <xdr:cNvPr id="428" name="直線コネクタ 427"/>
        <xdr:cNvCxnSpPr/>
      </xdr:nvCxnSpPr>
      <xdr:spPr>
        <a:xfrm>
          <a:off x="15671800" y="12981940"/>
          <a:ext cx="8382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58420</xdr:rowOff>
    </xdr:from>
    <xdr:to>
      <xdr:col>22</xdr:col>
      <xdr:colOff>565150</xdr:colOff>
      <xdr:row>75</xdr:row>
      <xdr:rowOff>123190</xdr:rowOff>
    </xdr:to>
    <xdr:cxnSp macro="">
      <xdr:nvCxnSpPr>
        <xdr:cNvPr id="431" name="直線コネクタ 430"/>
        <xdr:cNvCxnSpPr/>
      </xdr:nvCxnSpPr>
      <xdr:spPr>
        <a:xfrm>
          <a:off x="14782800" y="129171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96520</xdr:rowOff>
    </xdr:from>
    <xdr:to>
      <xdr:col>21</xdr:col>
      <xdr:colOff>361950</xdr:colOff>
      <xdr:row>75</xdr:row>
      <xdr:rowOff>58420</xdr:rowOff>
    </xdr:to>
    <xdr:cxnSp macro="">
      <xdr:nvCxnSpPr>
        <xdr:cNvPr id="434" name="直線コネクタ 433"/>
        <xdr:cNvCxnSpPr/>
      </xdr:nvCxnSpPr>
      <xdr:spPr>
        <a:xfrm>
          <a:off x="13893800" y="127838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96520</xdr:rowOff>
    </xdr:from>
    <xdr:to>
      <xdr:col>20</xdr:col>
      <xdr:colOff>158750</xdr:colOff>
      <xdr:row>75</xdr:row>
      <xdr:rowOff>1270</xdr:rowOff>
    </xdr:to>
    <xdr:cxnSp macro="">
      <xdr:nvCxnSpPr>
        <xdr:cNvPr id="437" name="直線コネクタ 436"/>
        <xdr:cNvCxnSpPr/>
      </xdr:nvCxnSpPr>
      <xdr:spPr>
        <a:xfrm flipV="1">
          <a:off x="13004800" y="12783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47" name="円/楕円 446"/>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127017</xdr:rowOff>
    </xdr:from>
    <xdr:ext cx="762000" cy="259045"/>
    <xdr:sp macro="" textlink="">
      <xdr:nvSpPr>
        <xdr:cNvPr id="448"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72390</xdr:rowOff>
    </xdr:from>
    <xdr:to>
      <xdr:col>22</xdr:col>
      <xdr:colOff>615950</xdr:colOff>
      <xdr:row>76</xdr:row>
      <xdr:rowOff>2539</xdr:rowOff>
    </xdr:to>
    <xdr:sp macro="" textlink="">
      <xdr:nvSpPr>
        <xdr:cNvPr id="449" name="円/楕円 448"/>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12717</xdr:rowOff>
    </xdr:from>
    <xdr:ext cx="736600" cy="259045"/>
    <xdr:sp macro="" textlink="">
      <xdr:nvSpPr>
        <xdr:cNvPr id="450" name="テキスト ボックス 449"/>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xdr:rowOff>
    </xdr:from>
    <xdr:to>
      <xdr:col>21</xdr:col>
      <xdr:colOff>412750</xdr:colOff>
      <xdr:row>75</xdr:row>
      <xdr:rowOff>109220</xdr:rowOff>
    </xdr:to>
    <xdr:sp macro="" textlink="">
      <xdr:nvSpPr>
        <xdr:cNvPr id="451" name="円/楕円 450"/>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119397</xdr:rowOff>
    </xdr:from>
    <xdr:ext cx="762000" cy="259045"/>
    <xdr:sp macro="" textlink="">
      <xdr:nvSpPr>
        <xdr:cNvPr id="452" name="テキスト ボックス 451"/>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45720</xdr:rowOff>
    </xdr:from>
    <xdr:to>
      <xdr:col>20</xdr:col>
      <xdr:colOff>209550</xdr:colOff>
      <xdr:row>74</xdr:row>
      <xdr:rowOff>147320</xdr:rowOff>
    </xdr:to>
    <xdr:sp macro="" textlink="">
      <xdr:nvSpPr>
        <xdr:cNvPr id="453" name="円/楕円 452"/>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157497</xdr:rowOff>
    </xdr:from>
    <xdr:ext cx="762000" cy="259045"/>
    <xdr:sp macro="" textlink="">
      <xdr:nvSpPr>
        <xdr:cNvPr id="454" name="テキスト ボックス 453"/>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55" name="円/楕円 454"/>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56" name="テキスト ボックス 455"/>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滋賀県高島市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86481</xdr:rowOff>
    </xdr:from>
    <xdr:to>
      <xdr:col>4</xdr:col>
      <xdr:colOff>1117600</xdr:colOff>
      <xdr:row>12</xdr:row>
      <xdr:rowOff>102578</xdr:rowOff>
    </xdr:to>
    <xdr:cxnSp macro="">
      <xdr:nvCxnSpPr>
        <xdr:cNvPr id="50" name="直線コネクタ 49"/>
        <xdr:cNvCxnSpPr/>
      </xdr:nvCxnSpPr>
      <xdr:spPr bwMode="auto">
        <a:xfrm>
          <a:off x="5003800" y="2191506"/>
          <a:ext cx="647700" cy="16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86481</xdr:rowOff>
    </xdr:from>
    <xdr:to>
      <xdr:col>4</xdr:col>
      <xdr:colOff>469900</xdr:colOff>
      <xdr:row>12</xdr:row>
      <xdr:rowOff>134182</xdr:rowOff>
    </xdr:to>
    <xdr:cxnSp macro="">
      <xdr:nvCxnSpPr>
        <xdr:cNvPr id="53" name="直線コネクタ 52"/>
        <xdr:cNvCxnSpPr/>
      </xdr:nvCxnSpPr>
      <xdr:spPr bwMode="auto">
        <a:xfrm flipV="1">
          <a:off x="4305300" y="2191506"/>
          <a:ext cx="698500" cy="4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134182</xdr:rowOff>
    </xdr:from>
    <xdr:to>
      <xdr:col>3</xdr:col>
      <xdr:colOff>904875</xdr:colOff>
      <xdr:row>13</xdr:row>
      <xdr:rowOff>69564</xdr:rowOff>
    </xdr:to>
    <xdr:cxnSp macro="">
      <xdr:nvCxnSpPr>
        <xdr:cNvPr id="56" name="直線コネクタ 55"/>
        <xdr:cNvCxnSpPr/>
      </xdr:nvCxnSpPr>
      <xdr:spPr bwMode="auto">
        <a:xfrm flipV="1">
          <a:off x="3606800" y="2239207"/>
          <a:ext cx="698500" cy="10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27368</xdr:rowOff>
    </xdr:from>
    <xdr:to>
      <xdr:col>3</xdr:col>
      <xdr:colOff>206375</xdr:colOff>
      <xdr:row>13</xdr:row>
      <xdr:rowOff>69564</xdr:rowOff>
    </xdr:to>
    <xdr:cxnSp macro="">
      <xdr:nvCxnSpPr>
        <xdr:cNvPr id="59" name="直線コネクタ 58"/>
        <xdr:cNvCxnSpPr/>
      </xdr:nvCxnSpPr>
      <xdr:spPr bwMode="auto">
        <a:xfrm>
          <a:off x="2908300" y="2303843"/>
          <a:ext cx="698500" cy="42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51778</xdr:rowOff>
    </xdr:from>
    <xdr:to>
      <xdr:col>5</xdr:col>
      <xdr:colOff>34925</xdr:colOff>
      <xdr:row>12</xdr:row>
      <xdr:rowOff>153378</xdr:rowOff>
    </xdr:to>
    <xdr:sp macro="" textlink="">
      <xdr:nvSpPr>
        <xdr:cNvPr id="69" name="円/楕円 68"/>
        <xdr:cNvSpPr/>
      </xdr:nvSpPr>
      <xdr:spPr bwMode="auto">
        <a:xfrm>
          <a:off x="5600700" y="215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68305</xdr:rowOff>
    </xdr:from>
    <xdr:ext cx="762000" cy="259045"/>
    <xdr:sp macro="" textlink="">
      <xdr:nvSpPr>
        <xdr:cNvPr id="70" name="人口1人当たり決算額の推移該当値テキスト130"/>
        <xdr:cNvSpPr txBox="1"/>
      </xdr:nvSpPr>
      <xdr:spPr>
        <a:xfrm>
          <a:off x="5740400" y="20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110,782</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35681</xdr:rowOff>
    </xdr:from>
    <xdr:to>
      <xdr:col>4</xdr:col>
      <xdr:colOff>520700</xdr:colOff>
      <xdr:row>12</xdr:row>
      <xdr:rowOff>137281</xdr:rowOff>
    </xdr:to>
    <xdr:sp macro="" textlink="">
      <xdr:nvSpPr>
        <xdr:cNvPr id="71" name="円/楕円 70"/>
        <xdr:cNvSpPr/>
      </xdr:nvSpPr>
      <xdr:spPr bwMode="auto">
        <a:xfrm>
          <a:off x="4953000" y="214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147458</xdr:rowOff>
    </xdr:from>
    <xdr:ext cx="736600" cy="259045"/>
    <xdr:sp macro="" textlink="">
      <xdr:nvSpPr>
        <xdr:cNvPr id="72" name="テキスト ボックス 71"/>
        <xdr:cNvSpPr txBox="1"/>
      </xdr:nvSpPr>
      <xdr:spPr>
        <a:xfrm>
          <a:off x="4622800" y="1909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111,627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83382</xdr:rowOff>
    </xdr:from>
    <xdr:to>
      <xdr:col>3</xdr:col>
      <xdr:colOff>955675</xdr:colOff>
      <xdr:row>13</xdr:row>
      <xdr:rowOff>13532</xdr:rowOff>
    </xdr:to>
    <xdr:sp macro="" textlink="">
      <xdr:nvSpPr>
        <xdr:cNvPr id="73" name="円/楕円 72"/>
        <xdr:cNvSpPr/>
      </xdr:nvSpPr>
      <xdr:spPr bwMode="auto">
        <a:xfrm>
          <a:off x="4254500" y="218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23709</xdr:rowOff>
    </xdr:from>
    <xdr:ext cx="762000" cy="259045"/>
    <xdr:sp macro="" textlink="">
      <xdr:nvSpPr>
        <xdr:cNvPr id="74" name="テキスト ボックス 73"/>
        <xdr:cNvSpPr txBox="1"/>
      </xdr:nvSpPr>
      <xdr:spPr>
        <a:xfrm>
          <a:off x="3924300" y="195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109,123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18764</xdr:rowOff>
    </xdr:from>
    <xdr:to>
      <xdr:col>3</xdr:col>
      <xdr:colOff>257175</xdr:colOff>
      <xdr:row>13</xdr:row>
      <xdr:rowOff>120364</xdr:rowOff>
    </xdr:to>
    <xdr:sp macro="" textlink="">
      <xdr:nvSpPr>
        <xdr:cNvPr id="75" name="円/楕円 74"/>
        <xdr:cNvSpPr/>
      </xdr:nvSpPr>
      <xdr:spPr bwMode="auto">
        <a:xfrm>
          <a:off x="3556000" y="2295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130541</xdr:rowOff>
    </xdr:from>
    <xdr:ext cx="762000" cy="259045"/>
    <xdr:sp macro="" textlink="">
      <xdr:nvSpPr>
        <xdr:cNvPr id="76" name="テキスト ボックス 75"/>
        <xdr:cNvSpPr txBox="1"/>
      </xdr:nvSpPr>
      <xdr:spPr>
        <a:xfrm>
          <a:off x="3225800" y="206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103,515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148018</xdr:rowOff>
    </xdr:from>
    <xdr:to>
      <xdr:col>2</xdr:col>
      <xdr:colOff>692150</xdr:colOff>
      <xdr:row>13</xdr:row>
      <xdr:rowOff>78168</xdr:rowOff>
    </xdr:to>
    <xdr:sp macro="" textlink="">
      <xdr:nvSpPr>
        <xdr:cNvPr id="77" name="円/楕円 76"/>
        <xdr:cNvSpPr/>
      </xdr:nvSpPr>
      <xdr:spPr bwMode="auto">
        <a:xfrm>
          <a:off x="2857500" y="225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88345</xdr:rowOff>
    </xdr:from>
    <xdr:ext cx="762000" cy="259045"/>
    <xdr:sp macro="" textlink="">
      <xdr:nvSpPr>
        <xdr:cNvPr id="78" name="テキスト ボックス 77"/>
        <xdr:cNvSpPr txBox="1"/>
      </xdr:nvSpPr>
      <xdr:spPr>
        <a:xfrm>
          <a:off x="2527300" y="2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335614</xdr:rowOff>
    </xdr:from>
    <xdr:to>
      <xdr:col>4</xdr:col>
      <xdr:colOff>1117600</xdr:colOff>
      <xdr:row>34</xdr:row>
      <xdr:rowOff>13124</xdr:rowOff>
    </xdr:to>
    <xdr:cxnSp macro="">
      <xdr:nvCxnSpPr>
        <xdr:cNvPr id="113" name="直線コネクタ 112"/>
        <xdr:cNvCxnSpPr/>
      </xdr:nvCxnSpPr>
      <xdr:spPr bwMode="auto">
        <a:xfrm>
          <a:off x="5003800" y="6260164"/>
          <a:ext cx="647700" cy="2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335614</xdr:rowOff>
    </xdr:from>
    <xdr:to>
      <xdr:col>4</xdr:col>
      <xdr:colOff>469900</xdr:colOff>
      <xdr:row>34</xdr:row>
      <xdr:rowOff>22530</xdr:rowOff>
    </xdr:to>
    <xdr:cxnSp macro="">
      <xdr:nvCxnSpPr>
        <xdr:cNvPr id="116" name="直線コネクタ 115"/>
        <xdr:cNvCxnSpPr/>
      </xdr:nvCxnSpPr>
      <xdr:spPr bwMode="auto">
        <a:xfrm flipV="1">
          <a:off x="4305300" y="6260164"/>
          <a:ext cx="698500" cy="2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198454</xdr:rowOff>
    </xdr:from>
    <xdr:to>
      <xdr:col>3</xdr:col>
      <xdr:colOff>904875</xdr:colOff>
      <xdr:row>34</xdr:row>
      <xdr:rowOff>22530</xdr:rowOff>
    </xdr:to>
    <xdr:cxnSp macro="">
      <xdr:nvCxnSpPr>
        <xdr:cNvPr id="119" name="直線コネクタ 118"/>
        <xdr:cNvCxnSpPr/>
      </xdr:nvCxnSpPr>
      <xdr:spPr bwMode="auto">
        <a:xfrm>
          <a:off x="3606800" y="6123004"/>
          <a:ext cx="698500" cy="166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154236</xdr:rowOff>
    </xdr:from>
    <xdr:to>
      <xdr:col>3</xdr:col>
      <xdr:colOff>206375</xdr:colOff>
      <xdr:row>33</xdr:row>
      <xdr:rowOff>198454</xdr:rowOff>
    </xdr:to>
    <xdr:cxnSp macro="">
      <xdr:nvCxnSpPr>
        <xdr:cNvPr id="122" name="直線コネクタ 121"/>
        <xdr:cNvCxnSpPr/>
      </xdr:nvCxnSpPr>
      <xdr:spPr bwMode="auto">
        <a:xfrm>
          <a:off x="2908300" y="6078786"/>
          <a:ext cx="698500" cy="4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305224</xdr:rowOff>
    </xdr:from>
    <xdr:to>
      <xdr:col>5</xdr:col>
      <xdr:colOff>34925</xdr:colOff>
      <xdr:row>34</xdr:row>
      <xdr:rowOff>63924</xdr:rowOff>
    </xdr:to>
    <xdr:sp macro="" textlink="">
      <xdr:nvSpPr>
        <xdr:cNvPr id="132" name="円/楕円 131"/>
        <xdr:cNvSpPr/>
      </xdr:nvSpPr>
      <xdr:spPr bwMode="auto">
        <a:xfrm>
          <a:off x="5600700" y="622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150301</xdr:rowOff>
    </xdr:from>
    <xdr:ext cx="762000" cy="259045"/>
    <xdr:sp macro="" textlink="">
      <xdr:nvSpPr>
        <xdr:cNvPr id="133" name="人口1人当たり決算額の推移該当値テキスト445"/>
        <xdr:cNvSpPr txBox="1"/>
      </xdr:nvSpPr>
      <xdr:spPr>
        <a:xfrm>
          <a:off x="5740400" y="60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30,737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284814</xdr:rowOff>
    </xdr:from>
    <xdr:to>
      <xdr:col>4</xdr:col>
      <xdr:colOff>520700</xdr:colOff>
      <xdr:row>34</xdr:row>
      <xdr:rowOff>43514</xdr:rowOff>
    </xdr:to>
    <xdr:sp macro="" textlink="">
      <xdr:nvSpPr>
        <xdr:cNvPr id="134" name="円/楕円 133"/>
        <xdr:cNvSpPr/>
      </xdr:nvSpPr>
      <xdr:spPr bwMode="auto">
        <a:xfrm>
          <a:off x="4953000" y="620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53691</xdr:rowOff>
    </xdr:from>
    <xdr:ext cx="736600" cy="259045"/>
    <xdr:sp macro="" textlink="">
      <xdr:nvSpPr>
        <xdr:cNvPr id="135" name="テキスト ボックス 134"/>
        <xdr:cNvSpPr txBox="1"/>
      </xdr:nvSpPr>
      <xdr:spPr>
        <a:xfrm>
          <a:off x="4622800" y="597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31,362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314630</xdr:rowOff>
    </xdr:from>
    <xdr:to>
      <xdr:col>3</xdr:col>
      <xdr:colOff>955675</xdr:colOff>
      <xdr:row>34</xdr:row>
      <xdr:rowOff>73330</xdr:rowOff>
    </xdr:to>
    <xdr:sp macro="" textlink="">
      <xdr:nvSpPr>
        <xdr:cNvPr id="136" name="円/楕円 135"/>
        <xdr:cNvSpPr/>
      </xdr:nvSpPr>
      <xdr:spPr bwMode="auto">
        <a:xfrm>
          <a:off x="4254500" y="6239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83507</xdr:rowOff>
    </xdr:from>
    <xdr:ext cx="762000" cy="259045"/>
    <xdr:sp macro="" textlink="">
      <xdr:nvSpPr>
        <xdr:cNvPr id="137" name="テキスト ボックス 136"/>
        <xdr:cNvSpPr txBox="1"/>
      </xdr:nvSpPr>
      <xdr:spPr>
        <a:xfrm>
          <a:off x="3924300" y="60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30,449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147654</xdr:rowOff>
    </xdr:from>
    <xdr:to>
      <xdr:col>3</xdr:col>
      <xdr:colOff>257175</xdr:colOff>
      <xdr:row>33</xdr:row>
      <xdr:rowOff>249254</xdr:rowOff>
    </xdr:to>
    <xdr:sp macro="" textlink="">
      <xdr:nvSpPr>
        <xdr:cNvPr id="138" name="円/楕円 137"/>
        <xdr:cNvSpPr/>
      </xdr:nvSpPr>
      <xdr:spPr bwMode="auto">
        <a:xfrm>
          <a:off x="3556000" y="607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87981</xdr:rowOff>
    </xdr:from>
    <xdr:ext cx="762000" cy="259045"/>
    <xdr:sp macro="" textlink="">
      <xdr:nvSpPr>
        <xdr:cNvPr id="139" name="テキスト ボックス 138"/>
        <xdr:cNvSpPr txBox="1"/>
      </xdr:nvSpPr>
      <xdr:spPr>
        <a:xfrm>
          <a:off x="3225800" y="584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35,562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103436</xdr:rowOff>
    </xdr:from>
    <xdr:to>
      <xdr:col>2</xdr:col>
      <xdr:colOff>692150</xdr:colOff>
      <xdr:row>33</xdr:row>
      <xdr:rowOff>205036</xdr:rowOff>
    </xdr:to>
    <xdr:sp macro="" textlink="">
      <xdr:nvSpPr>
        <xdr:cNvPr id="140" name="円/楕円 139"/>
        <xdr:cNvSpPr/>
      </xdr:nvSpPr>
      <xdr:spPr bwMode="auto">
        <a:xfrm>
          <a:off x="2857500" y="602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43763</xdr:rowOff>
    </xdr:from>
    <xdr:ext cx="762000" cy="259045"/>
    <xdr:sp macro="" textlink="">
      <xdr:nvSpPr>
        <xdr:cNvPr id="141" name="テキスト ボックス 140"/>
        <xdr:cNvSpPr txBox="1"/>
      </xdr:nvSpPr>
      <xdr:spPr>
        <a:xfrm>
          <a:off x="2527300" y="579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50,316
49,900
693.05
30,445,454
29,548,484
799,867
17,678,464
24,295,481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163200</xdr:rowOff>
    </xdr:from>
    <xdr:to>
      <xdr:col>6</xdr:col>
      <xdr:colOff>511175</xdr:colOff>
      <xdr:row>32</xdr:row>
      <xdr:rowOff>40328</xdr:rowOff>
    </xdr:to>
    <xdr:cxnSp macro="">
      <xdr:nvCxnSpPr>
        <xdr:cNvPr id="59" name="直線コネクタ 58"/>
        <xdr:cNvCxnSpPr/>
      </xdr:nvCxnSpPr>
      <xdr:spPr>
        <a:xfrm>
          <a:off x="3797300" y="5478150"/>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163200</xdr:rowOff>
    </xdr:from>
    <xdr:to>
      <xdr:col>5</xdr:col>
      <xdr:colOff>358775</xdr:colOff>
      <xdr:row>32</xdr:row>
      <xdr:rowOff>75417</xdr:rowOff>
    </xdr:to>
    <xdr:cxnSp macro="">
      <xdr:nvCxnSpPr>
        <xdr:cNvPr id="62" name="直線コネクタ 61"/>
        <xdr:cNvCxnSpPr/>
      </xdr:nvCxnSpPr>
      <xdr:spPr>
        <a:xfrm flipV="1">
          <a:off x="2908300" y="5478150"/>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41242</xdr:rowOff>
    </xdr:from>
    <xdr:to>
      <xdr:col>4</xdr:col>
      <xdr:colOff>155575</xdr:colOff>
      <xdr:row>32</xdr:row>
      <xdr:rowOff>75417</xdr:rowOff>
    </xdr:to>
    <xdr:cxnSp macro="">
      <xdr:nvCxnSpPr>
        <xdr:cNvPr id="65" name="直線コネクタ 64"/>
        <xdr:cNvCxnSpPr/>
      </xdr:nvCxnSpPr>
      <xdr:spPr>
        <a:xfrm>
          <a:off x="2019300" y="5356192"/>
          <a:ext cx="889000" cy="20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102004</xdr:rowOff>
    </xdr:from>
    <xdr:to>
      <xdr:col>2</xdr:col>
      <xdr:colOff>638175</xdr:colOff>
      <xdr:row>31</xdr:row>
      <xdr:rowOff>41242</xdr:rowOff>
    </xdr:to>
    <xdr:cxnSp macro="">
      <xdr:nvCxnSpPr>
        <xdr:cNvPr id="68" name="直線コネクタ 67"/>
        <xdr:cNvCxnSpPr/>
      </xdr:nvCxnSpPr>
      <xdr:spPr>
        <a:xfrm>
          <a:off x="1130300" y="5245504"/>
          <a:ext cx="889000" cy="1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160978</xdr:rowOff>
    </xdr:from>
    <xdr:to>
      <xdr:col>6</xdr:col>
      <xdr:colOff>561975</xdr:colOff>
      <xdr:row>32</xdr:row>
      <xdr:rowOff>91128</xdr:rowOff>
    </xdr:to>
    <xdr:sp macro="" textlink="">
      <xdr:nvSpPr>
        <xdr:cNvPr id="78" name="円/楕円 77"/>
        <xdr:cNvSpPr/>
      </xdr:nvSpPr>
      <xdr:spPr>
        <a:xfrm>
          <a:off x="4584700" y="54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12405</xdr:rowOff>
    </xdr:from>
    <xdr:ext cx="534377" cy="259045"/>
    <xdr:sp macro="" textlink="">
      <xdr:nvSpPr>
        <xdr:cNvPr id="79" name="人件費該当値テキスト"/>
        <xdr:cNvSpPr txBox="1"/>
      </xdr:nvSpPr>
      <xdr:spPr>
        <a:xfrm>
          <a:off x="4686300" y="532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89,347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112400</xdr:rowOff>
    </xdr:from>
    <xdr:to>
      <xdr:col>5</xdr:col>
      <xdr:colOff>409575</xdr:colOff>
      <xdr:row>32</xdr:row>
      <xdr:rowOff>42550</xdr:rowOff>
    </xdr:to>
    <xdr:sp macro="" textlink="">
      <xdr:nvSpPr>
        <xdr:cNvPr id="80" name="円/楕円 79"/>
        <xdr:cNvSpPr/>
      </xdr:nvSpPr>
      <xdr:spPr>
        <a:xfrm>
          <a:off x="3746500" y="54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59077</xdr:rowOff>
    </xdr:from>
    <xdr:ext cx="534377" cy="259045"/>
    <xdr:sp macro="" textlink="">
      <xdr:nvSpPr>
        <xdr:cNvPr id="81" name="テキスト ボックス 80"/>
        <xdr:cNvSpPr txBox="1"/>
      </xdr:nvSpPr>
      <xdr:spPr>
        <a:xfrm>
          <a:off x="3530111" y="52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91,472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24617</xdr:rowOff>
    </xdr:from>
    <xdr:to>
      <xdr:col>4</xdr:col>
      <xdr:colOff>206375</xdr:colOff>
      <xdr:row>32</xdr:row>
      <xdr:rowOff>126217</xdr:rowOff>
    </xdr:to>
    <xdr:sp macro="" textlink="">
      <xdr:nvSpPr>
        <xdr:cNvPr id="82" name="円/楕円 81"/>
        <xdr:cNvSpPr/>
      </xdr:nvSpPr>
      <xdr:spPr>
        <a:xfrm>
          <a:off x="2857500" y="55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142744</xdr:rowOff>
    </xdr:from>
    <xdr:ext cx="534377" cy="259045"/>
    <xdr:sp macro="" textlink="">
      <xdr:nvSpPr>
        <xdr:cNvPr id="83" name="テキスト ボックス 82"/>
        <xdr:cNvSpPr txBox="1"/>
      </xdr:nvSpPr>
      <xdr:spPr>
        <a:xfrm>
          <a:off x="2641111" y="528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161892</xdr:rowOff>
    </xdr:from>
    <xdr:to>
      <xdr:col>3</xdr:col>
      <xdr:colOff>3175</xdr:colOff>
      <xdr:row>31</xdr:row>
      <xdr:rowOff>92042</xdr:rowOff>
    </xdr:to>
    <xdr:sp macro="" textlink="">
      <xdr:nvSpPr>
        <xdr:cNvPr id="84" name="円/楕円 83"/>
        <xdr:cNvSpPr/>
      </xdr:nvSpPr>
      <xdr:spPr>
        <a:xfrm>
          <a:off x="1968500" y="53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108569</xdr:rowOff>
    </xdr:from>
    <xdr:ext cx="534377" cy="259045"/>
    <xdr:sp macro="" textlink="">
      <xdr:nvSpPr>
        <xdr:cNvPr id="85" name="テキスト ボックス 84"/>
        <xdr:cNvSpPr txBox="1"/>
      </xdr:nvSpPr>
      <xdr:spPr>
        <a:xfrm>
          <a:off x="1752111" y="508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51204</xdr:rowOff>
    </xdr:from>
    <xdr:to>
      <xdr:col>1</xdr:col>
      <xdr:colOff>485775</xdr:colOff>
      <xdr:row>30</xdr:row>
      <xdr:rowOff>152804</xdr:rowOff>
    </xdr:to>
    <xdr:sp macro="" textlink="">
      <xdr:nvSpPr>
        <xdr:cNvPr id="86" name="円/楕円 85"/>
        <xdr:cNvSpPr/>
      </xdr:nvSpPr>
      <xdr:spPr>
        <a:xfrm>
          <a:off x="1079500" y="51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169331</xdr:rowOff>
    </xdr:from>
    <xdr:ext cx="599010" cy="259045"/>
    <xdr:sp macro="" textlink="">
      <xdr:nvSpPr>
        <xdr:cNvPr id="87" name="テキスト ボックス 86"/>
        <xdr:cNvSpPr txBox="1"/>
      </xdr:nvSpPr>
      <xdr:spPr>
        <a:xfrm>
          <a:off x="830794" y="496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127654</xdr:rowOff>
    </xdr:from>
    <xdr:to>
      <xdr:col>6</xdr:col>
      <xdr:colOff>511175</xdr:colOff>
      <xdr:row>58</xdr:row>
      <xdr:rowOff>137445</xdr:rowOff>
    </xdr:to>
    <xdr:cxnSp macro="">
      <xdr:nvCxnSpPr>
        <xdr:cNvPr id="118" name="直線コネクタ 117"/>
        <xdr:cNvCxnSpPr/>
      </xdr:nvCxnSpPr>
      <xdr:spPr>
        <a:xfrm flipV="1">
          <a:off x="3797300" y="10071754"/>
          <a:ext cx="8382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137445</xdr:rowOff>
    </xdr:from>
    <xdr:to>
      <xdr:col>5</xdr:col>
      <xdr:colOff>358775</xdr:colOff>
      <xdr:row>58</xdr:row>
      <xdr:rowOff>139729</xdr:rowOff>
    </xdr:to>
    <xdr:cxnSp macro="">
      <xdr:nvCxnSpPr>
        <xdr:cNvPr id="121" name="直線コネクタ 120"/>
        <xdr:cNvCxnSpPr/>
      </xdr:nvCxnSpPr>
      <xdr:spPr>
        <a:xfrm flipV="1">
          <a:off x="2908300" y="10081545"/>
          <a:ext cx="889000" cy="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139729</xdr:rowOff>
    </xdr:from>
    <xdr:to>
      <xdr:col>4</xdr:col>
      <xdr:colOff>155575</xdr:colOff>
      <xdr:row>58</xdr:row>
      <xdr:rowOff>171402</xdr:rowOff>
    </xdr:to>
    <xdr:cxnSp macro="">
      <xdr:nvCxnSpPr>
        <xdr:cNvPr id="124" name="直線コネクタ 123"/>
        <xdr:cNvCxnSpPr/>
      </xdr:nvCxnSpPr>
      <xdr:spPr>
        <a:xfrm flipV="1">
          <a:off x="2019300" y="10083829"/>
          <a:ext cx="889000" cy="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47793</xdr:rowOff>
    </xdr:from>
    <xdr:ext cx="534377" cy="259045"/>
    <xdr:sp macro="" textlink="">
      <xdr:nvSpPr>
        <xdr:cNvPr id="126" name="テキスト ボックス 125"/>
        <xdr:cNvSpPr txBox="1"/>
      </xdr:nvSpPr>
      <xdr:spPr>
        <a:xfrm>
          <a:off x="2641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170871</xdr:rowOff>
    </xdr:from>
    <xdr:to>
      <xdr:col>2</xdr:col>
      <xdr:colOff>638175</xdr:colOff>
      <xdr:row>58</xdr:row>
      <xdr:rowOff>171402</xdr:rowOff>
    </xdr:to>
    <xdr:cxnSp macro="">
      <xdr:nvCxnSpPr>
        <xdr:cNvPr id="127" name="直線コネクタ 126"/>
        <xdr:cNvCxnSpPr/>
      </xdr:nvCxnSpPr>
      <xdr:spPr>
        <a:xfrm>
          <a:off x="1130300" y="10114971"/>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47027</xdr:rowOff>
    </xdr:from>
    <xdr:ext cx="534377" cy="259045"/>
    <xdr:sp macro="" textlink="">
      <xdr:nvSpPr>
        <xdr:cNvPr id="129" name="テキスト ボックス 128"/>
        <xdr:cNvSpPr txBox="1"/>
      </xdr:nvSpPr>
      <xdr:spPr>
        <a:xfrm>
          <a:off x="1752111" y="101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52564</xdr:rowOff>
    </xdr:from>
    <xdr:ext cx="534377" cy="259045"/>
    <xdr:sp macro="" textlink="">
      <xdr:nvSpPr>
        <xdr:cNvPr id="131" name="テキスト ボックス 130"/>
        <xdr:cNvSpPr txBox="1"/>
      </xdr:nvSpPr>
      <xdr:spPr>
        <a:xfrm>
          <a:off x="863111" y="101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76854</xdr:rowOff>
    </xdr:from>
    <xdr:to>
      <xdr:col>6</xdr:col>
      <xdr:colOff>561975</xdr:colOff>
      <xdr:row>59</xdr:row>
      <xdr:rowOff>7004</xdr:rowOff>
    </xdr:to>
    <xdr:sp macro="" textlink="">
      <xdr:nvSpPr>
        <xdr:cNvPr id="137" name="円/楕円 136"/>
        <xdr:cNvSpPr/>
      </xdr:nvSpPr>
      <xdr:spPr>
        <a:xfrm>
          <a:off x="4584700" y="100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36231</xdr:rowOff>
    </xdr:from>
    <xdr:ext cx="534377" cy="259045"/>
    <xdr:sp macro="" textlink="">
      <xdr:nvSpPr>
        <xdr:cNvPr id="138" name="物件費該当値テキスト"/>
        <xdr:cNvSpPr txBox="1"/>
      </xdr:nvSpPr>
      <xdr:spPr>
        <a:xfrm>
          <a:off x="4686300" y="98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87,377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86645</xdr:rowOff>
    </xdr:from>
    <xdr:to>
      <xdr:col>5</xdr:col>
      <xdr:colOff>409575</xdr:colOff>
      <xdr:row>59</xdr:row>
      <xdr:rowOff>16795</xdr:rowOff>
    </xdr:to>
    <xdr:sp macro="" textlink="">
      <xdr:nvSpPr>
        <xdr:cNvPr id="139" name="円/楕円 138"/>
        <xdr:cNvSpPr/>
      </xdr:nvSpPr>
      <xdr:spPr>
        <a:xfrm>
          <a:off x="3746500" y="1003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33322</xdr:rowOff>
    </xdr:from>
    <xdr:ext cx="534377" cy="259045"/>
    <xdr:sp macro="" textlink="">
      <xdr:nvSpPr>
        <xdr:cNvPr id="140" name="テキスト ボックス 139"/>
        <xdr:cNvSpPr txBox="1"/>
      </xdr:nvSpPr>
      <xdr:spPr>
        <a:xfrm>
          <a:off x="3530111" y="98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88929</xdr:rowOff>
    </xdr:from>
    <xdr:to>
      <xdr:col>4</xdr:col>
      <xdr:colOff>206375</xdr:colOff>
      <xdr:row>59</xdr:row>
      <xdr:rowOff>19079</xdr:rowOff>
    </xdr:to>
    <xdr:sp macro="" textlink="">
      <xdr:nvSpPr>
        <xdr:cNvPr id="141" name="円/楕円 140"/>
        <xdr:cNvSpPr/>
      </xdr:nvSpPr>
      <xdr:spPr>
        <a:xfrm>
          <a:off x="2857500" y="100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35606</xdr:rowOff>
    </xdr:from>
    <xdr:ext cx="534377" cy="259045"/>
    <xdr:sp macro="" textlink="">
      <xdr:nvSpPr>
        <xdr:cNvPr id="142" name="テキスト ボックス 141"/>
        <xdr:cNvSpPr txBox="1"/>
      </xdr:nvSpPr>
      <xdr:spPr>
        <a:xfrm>
          <a:off x="2641111" y="980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120602</xdr:rowOff>
    </xdr:from>
    <xdr:to>
      <xdr:col>3</xdr:col>
      <xdr:colOff>3175</xdr:colOff>
      <xdr:row>59</xdr:row>
      <xdr:rowOff>50752</xdr:rowOff>
    </xdr:to>
    <xdr:sp macro="" textlink="">
      <xdr:nvSpPr>
        <xdr:cNvPr id="143" name="円/楕円 142"/>
        <xdr:cNvSpPr/>
      </xdr:nvSpPr>
      <xdr:spPr>
        <a:xfrm>
          <a:off x="1968500" y="100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67279</xdr:rowOff>
    </xdr:from>
    <xdr:ext cx="534377" cy="259045"/>
    <xdr:sp macro="" textlink="">
      <xdr:nvSpPr>
        <xdr:cNvPr id="144" name="テキスト ボックス 143"/>
        <xdr:cNvSpPr txBox="1"/>
      </xdr:nvSpPr>
      <xdr:spPr>
        <a:xfrm>
          <a:off x="1752111" y="983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120071</xdr:rowOff>
    </xdr:from>
    <xdr:to>
      <xdr:col>1</xdr:col>
      <xdr:colOff>485775</xdr:colOff>
      <xdr:row>59</xdr:row>
      <xdr:rowOff>50221</xdr:rowOff>
    </xdr:to>
    <xdr:sp macro="" textlink="">
      <xdr:nvSpPr>
        <xdr:cNvPr id="145" name="円/楕円 144"/>
        <xdr:cNvSpPr/>
      </xdr:nvSpPr>
      <xdr:spPr>
        <a:xfrm>
          <a:off x="1079500" y="1006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66748</xdr:rowOff>
    </xdr:from>
    <xdr:ext cx="534377" cy="259045"/>
    <xdr:sp macro="" textlink="">
      <xdr:nvSpPr>
        <xdr:cNvPr id="146" name="テキスト ボックス 145"/>
        <xdr:cNvSpPr txBox="1"/>
      </xdr:nvSpPr>
      <xdr:spPr>
        <a:xfrm>
          <a:off x="863111" y="98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151892</xdr:rowOff>
    </xdr:from>
    <xdr:to>
      <xdr:col>6</xdr:col>
      <xdr:colOff>511175</xdr:colOff>
      <xdr:row>77</xdr:row>
      <xdr:rowOff>152763</xdr:rowOff>
    </xdr:to>
    <xdr:cxnSp macro="">
      <xdr:nvCxnSpPr>
        <xdr:cNvPr id="177" name="直線コネクタ 176"/>
        <xdr:cNvCxnSpPr/>
      </xdr:nvCxnSpPr>
      <xdr:spPr>
        <a:xfrm flipV="1">
          <a:off x="3797300" y="13353542"/>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137849</xdr:rowOff>
    </xdr:from>
    <xdr:to>
      <xdr:col>5</xdr:col>
      <xdr:colOff>358775</xdr:colOff>
      <xdr:row>77</xdr:row>
      <xdr:rowOff>152763</xdr:rowOff>
    </xdr:to>
    <xdr:cxnSp macro="">
      <xdr:nvCxnSpPr>
        <xdr:cNvPr id="180" name="直線コネクタ 179"/>
        <xdr:cNvCxnSpPr/>
      </xdr:nvCxnSpPr>
      <xdr:spPr>
        <a:xfrm>
          <a:off x="2908300" y="13339499"/>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24420</xdr:rowOff>
    </xdr:from>
    <xdr:to>
      <xdr:col>4</xdr:col>
      <xdr:colOff>155575</xdr:colOff>
      <xdr:row>77</xdr:row>
      <xdr:rowOff>137849</xdr:rowOff>
    </xdr:to>
    <xdr:cxnSp macro="">
      <xdr:nvCxnSpPr>
        <xdr:cNvPr id="183" name="直線コネクタ 182"/>
        <xdr:cNvCxnSpPr/>
      </xdr:nvCxnSpPr>
      <xdr:spPr>
        <a:xfrm>
          <a:off x="2019300" y="13226070"/>
          <a:ext cx="889000" cy="11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131536</xdr:rowOff>
    </xdr:from>
    <xdr:to>
      <xdr:col>2</xdr:col>
      <xdr:colOff>638175</xdr:colOff>
      <xdr:row>77</xdr:row>
      <xdr:rowOff>24420</xdr:rowOff>
    </xdr:to>
    <xdr:cxnSp macro="">
      <xdr:nvCxnSpPr>
        <xdr:cNvPr id="186" name="直線コネクタ 185"/>
        <xdr:cNvCxnSpPr/>
      </xdr:nvCxnSpPr>
      <xdr:spPr>
        <a:xfrm>
          <a:off x="1130300" y="13161736"/>
          <a:ext cx="8890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101092</xdr:rowOff>
    </xdr:from>
    <xdr:to>
      <xdr:col>6</xdr:col>
      <xdr:colOff>561975</xdr:colOff>
      <xdr:row>78</xdr:row>
      <xdr:rowOff>31242</xdr:rowOff>
    </xdr:to>
    <xdr:sp macro="" textlink="">
      <xdr:nvSpPr>
        <xdr:cNvPr id="196" name="円/楕円 195"/>
        <xdr:cNvSpPr/>
      </xdr:nvSpPr>
      <xdr:spPr>
        <a:xfrm>
          <a:off x="4584700" y="133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79519</xdr:rowOff>
    </xdr:from>
    <xdr:ext cx="469744" cy="259045"/>
    <xdr:sp macro="" textlink="">
      <xdr:nvSpPr>
        <xdr:cNvPr id="197" name="維持補修費該当値テキスト"/>
        <xdr:cNvSpPr txBox="1"/>
      </xdr:nvSpPr>
      <xdr:spPr>
        <a:xfrm>
          <a:off x="4686300"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101963</xdr:rowOff>
    </xdr:from>
    <xdr:to>
      <xdr:col>5</xdr:col>
      <xdr:colOff>409575</xdr:colOff>
      <xdr:row>78</xdr:row>
      <xdr:rowOff>32113</xdr:rowOff>
    </xdr:to>
    <xdr:sp macro="" textlink="">
      <xdr:nvSpPr>
        <xdr:cNvPr id="198" name="円/楕円 197"/>
        <xdr:cNvSpPr/>
      </xdr:nvSpPr>
      <xdr:spPr>
        <a:xfrm>
          <a:off x="37465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23240</xdr:rowOff>
    </xdr:from>
    <xdr:ext cx="469744" cy="259045"/>
    <xdr:sp macro="" textlink="">
      <xdr:nvSpPr>
        <xdr:cNvPr id="199" name="テキスト ボックス 198"/>
        <xdr:cNvSpPr txBox="1"/>
      </xdr:nvSpPr>
      <xdr:spPr>
        <a:xfrm>
          <a:off x="3562427" y="1339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87049</xdr:rowOff>
    </xdr:from>
    <xdr:to>
      <xdr:col>4</xdr:col>
      <xdr:colOff>206375</xdr:colOff>
      <xdr:row>78</xdr:row>
      <xdr:rowOff>17199</xdr:rowOff>
    </xdr:to>
    <xdr:sp macro="" textlink="">
      <xdr:nvSpPr>
        <xdr:cNvPr id="200" name="円/楕円 199"/>
        <xdr:cNvSpPr/>
      </xdr:nvSpPr>
      <xdr:spPr>
        <a:xfrm>
          <a:off x="2857500" y="132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8326</xdr:rowOff>
    </xdr:from>
    <xdr:ext cx="469744" cy="259045"/>
    <xdr:sp macro="" textlink="">
      <xdr:nvSpPr>
        <xdr:cNvPr id="201" name="テキスト ボックス 200"/>
        <xdr:cNvSpPr txBox="1"/>
      </xdr:nvSpPr>
      <xdr:spPr>
        <a:xfrm>
          <a:off x="2673427" y="1338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145070</xdr:rowOff>
    </xdr:from>
    <xdr:to>
      <xdr:col>3</xdr:col>
      <xdr:colOff>3175</xdr:colOff>
      <xdr:row>77</xdr:row>
      <xdr:rowOff>75220</xdr:rowOff>
    </xdr:to>
    <xdr:sp macro="" textlink="">
      <xdr:nvSpPr>
        <xdr:cNvPr id="202" name="円/楕円 201"/>
        <xdr:cNvSpPr/>
      </xdr:nvSpPr>
      <xdr:spPr>
        <a:xfrm>
          <a:off x="1968500" y="1317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66347</xdr:rowOff>
    </xdr:from>
    <xdr:ext cx="469744" cy="259045"/>
    <xdr:sp macro="" textlink="">
      <xdr:nvSpPr>
        <xdr:cNvPr id="203" name="テキスト ボックス 202"/>
        <xdr:cNvSpPr txBox="1"/>
      </xdr:nvSpPr>
      <xdr:spPr>
        <a:xfrm>
          <a:off x="1784427" y="1326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80736</xdr:rowOff>
    </xdr:from>
    <xdr:to>
      <xdr:col>1</xdr:col>
      <xdr:colOff>485775</xdr:colOff>
      <xdr:row>77</xdr:row>
      <xdr:rowOff>10886</xdr:rowOff>
    </xdr:to>
    <xdr:sp macro="" textlink="">
      <xdr:nvSpPr>
        <xdr:cNvPr id="204" name="円/楕円 203"/>
        <xdr:cNvSpPr/>
      </xdr:nvSpPr>
      <xdr:spPr>
        <a:xfrm>
          <a:off x="1079500" y="131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2013</xdr:rowOff>
    </xdr:from>
    <xdr:ext cx="469744" cy="259045"/>
    <xdr:sp macro="" textlink="">
      <xdr:nvSpPr>
        <xdr:cNvPr id="205" name="テキスト ボックス 204"/>
        <xdr:cNvSpPr txBox="1"/>
      </xdr:nvSpPr>
      <xdr:spPr>
        <a:xfrm>
          <a:off x="895427" y="1320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16751</xdr:rowOff>
    </xdr:from>
    <xdr:to>
      <xdr:col>6</xdr:col>
      <xdr:colOff>511175</xdr:colOff>
      <xdr:row>95</xdr:row>
      <xdr:rowOff>79693</xdr:rowOff>
    </xdr:to>
    <xdr:cxnSp macro="">
      <xdr:nvCxnSpPr>
        <xdr:cNvPr id="235" name="直線コネクタ 234"/>
        <xdr:cNvCxnSpPr/>
      </xdr:nvCxnSpPr>
      <xdr:spPr>
        <a:xfrm flipV="1">
          <a:off x="3797300" y="16304501"/>
          <a:ext cx="8382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79693</xdr:rowOff>
    </xdr:from>
    <xdr:to>
      <xdr:col>5</xdr:col>
      <xdr:colOff>358775</xdr:colOff>
      <xdr:row>95</xdr:row>
      <xdr:rowOff>136689</xdr:rowOff>
    </xdr:to>
    <xdr:cxnSp macro="">
      <xdr:nvCxnSpPr>
        <xdr:cNvPr id="238" name="直線コネクタ 237"/>
        <xdr:cNvCxnSpPr/>
      </xdr:nvCxnSpPr>
      <xdr:spPr>
        <a:xfrm flipV="1">
          <a:off x="2908300" y="16367443"/>
          <a:ext cx="889000" cy="5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136689</xdr:rowOff>
    </xdr:from>
    <xdr:to>
      <xdr:col>4</xdr:col>
      <xdr:colOff>155575</xdr:colOff>
      <xdr:row>96</xdr:row>
      <xdr:rowOff>61748</xdr:rowOff>
    </xdr:to>
    <xdr:cxnSp macro="">
      <xdr:nvCxnSpPr>
        <xdr:cNvPr id="241" name="直線コネクタ 240"/>
        <xdr:cNvCxnSpPr/>
      </xdr:nvCxnSpPr>
      <xdr:spPr>
        <a:xfrm flipV="1">
          <a:off x="2019300" y="16424439"/>
          <a:ext cx="889000" cy="9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61748</xdr:rowOff>
    </xdr:from>
    <xdr:to>
      <xdr:col>2</xdr:col>
      <xdr:colOff>638175</xdr:colOff>
      <xdr:row>96</xdr:row>
      <xdr:rowOff>94768</xdr:rowOff>
    </xdr:to>
    <xdr:cxnSp macro="">
      <xdr:nvCxnSpPr>
        <xdr:cNvPr id="244" name="直線コネクタ 243"/>
        <xdr:cNvCxnSpPr/>
      </xdr:nvCxnSpPr>
      <xdr:spPr>
        <a:xfrm flipV="1">
          <a:off x="1130300" y="16520948"/>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137401</xdr:rowOff>
    </xdr:from>
    <xdr:to>
      <xdr:col>6</xdr:col>
      <xdr:colOff>561975</xdr:colOff>
      <xdr:row>95</xdr:row>
      <xdr:rowOff>67551</xdr:rowOff>
    </xdr:to>
    <xdr:sp macro="" textlink="">
      <xdr:nvSpPr>
        <xdr:cNvPr id="254" name="円/楕円 253"/>
        <xdr:cNvSpPr/>
      </xdr:nvSpPr>
      <xdr:spPr>
        <a:xfrm>
          <a:off x="4584700" y="162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160278</xdr:rowOff>
    </xdr:from>
    <xdr:ext cx="534377" cy="259045"/>
    <xdr:sp macro="" textlink="">
      <xdr:nvSpPr>
        <xdr:cNvPr id="255" name="扶助費該当値テキスト"/>
        <xdr:cNvSpPr txBox="1"/>
      </xdr:nvSpPr>
      <xdr:spPr>
        <a:xfrm>
          <a:off x="4686300" y="161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86,181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28893</xdr:rowOff>
    </xdr:from>
    <xdr:to>
      <xdr:col>5</xdr:col>
      <xdr:colOff>409575</xdr:colOff>
      <xdr:row>95</xdr:row>
      <xdr:rowOff>130493</xdr:rowOff>
    </xdr:to>
    <xdr:sp macro="" textlink="">
      <xdr:nvSpPr>
        <xdr:cNvPr id="256" name="円/楕円 255"/>
        <xdr:cNvSpPr/>
      </xdr:nvSpPr>
      <xdr:spPr>
        <a:xfrm>
          <a:off x="3746500" y="16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147020</xdr:rowOff>
    </xdr:from>
    <xdr:ext cx="534377" cy="259045"/>
    <xdr:sp macro="" textlink="">
      <xdr:nvSpPr>
        <xdr:cNvPr id="257" name="テキスト ボックス 256"/>
        <xdr:cNvSpPr txBox="1"/>
      </xdr:nvSpPr>
      <xdr:spPr>
        <a:xfrm>
          <a:off x="3530111" y="160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81,225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85889</xdr:rowOff>
    </xdr:from>
    <xdr:to>
      <xdr:col>4</xdr:col>
      <xdr:colOff>206375</xdr:colOff>
      <xdr:row>96</xdr:row>
      <xdr:rowOff>16039</xdr:rowOff>
    </xdr:to>
    <xdr:sp macro="" textlink="">
      <xdr:nvSpPr>
        <xdr:cNvPr id="258" name="円/楕円 257"/>
        <xdr:cNvSpPr/>
      </xdr:nvSpPr>
      <xdr:spPr>
        <a:xfrm>
          <a:off x="2857500" y="163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7166</xdr:rowOff>
    </xdr:from>
    <xdr:ext cx="534377" cy="259045"/>
    <xdr:sp macro="" textlink="">
      <xdr:nvSpPr>
        <xdr:cNvPr id="259" name="テキスト ボックス 258"/>
        <xdr:cNvSpPr txBox="1"/>
      </xdr:nvSpPr>
      <xdr:spPr>
        <a:xfrm>
          <a:off x="2641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10948</xdr:rowOff>
    </xdr:from>
    <xdr:to>
      <xdr:col>3</xdr:col>
      <xdr:colOff>3175</xdr:colOff>
      <xdr:row>96</xdr:row>
      <xdr:rowOff>112548</xdr:rowOff>
    </xdr:to>
    <xdr:sp macro="" textlink="">
      <xdr:nvSpPr>
        <xdr:cNvPr id="260" name="円/楕円 259"/>
        <xdr:cNvSpPr/>
      </xdr:nvSpPr>
      <xdr:spPr>
        <a:xfrm>
          <a:off x="1968500" y="16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103675</xdr:rowOff>
    </xdr:from>
    <xdr:ext cx="534377" cy="259045"/>
    <xdr:sp macro="" textlink="">
      <xdr:nvSpPr>
        <xdr:cNvPr id="261" name="テキスト ボックス 260"/>
        <xdr:cNvSpPr txBox="1"/>
      </xdr:nvSpPr>
      <xdr:spPr>
        <a:xfrm>
          <a:off x="1752111" y="165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43968</xdr:rowOff>
    </xdr:from>
    <xdr:to>
      <xdr:col>1</xdr:col>
      <xdr:colOff>485775</xdr:colOff>
      <xdr:row>96</xdr:row>
      <xdr:rowOff>145568</xdr:rowOff>
    </xdr:to>
    <xdr:sp macro="" textlink="">
      <xdr:nvSpPr>
        <xdr:cNvPr id="262" name="円/楕円 261"/>
        <xdr:cNvSpPr/>
      </xdr:nvSpPr>
      <xdr:spPr>
        <a:xfrm>
          <a:off x="1079500" y="165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136695</xdr:rowOff>
    </xdr:from>
    <xdr:ext cx="534377" cy="259045"/>
    <xdr:sp macro="" textlink="">
      <xdr:nvSpPr>
        <xdr:cNvPr id="263" name="テキスト ボックス 262"/>
        <xdr:cNvSpPr txBox="1"/>
      </xdr:nvSpPr>
      <xdr:spPr>
        <a:xfrm>
          <a:off x="863111" y="165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116091</xdr:rowOff>
    </xdr:from>
    <xdr:to>
      <xdr:col>15</xdr:col>
      <xdr:colOff>180975</xdr:colOff>
      <xdr:row>35</xdr:row>
      <xdr:rowOff>117666</xdr:rowOff>
    </xdr:to>
    <xdr:cxnSp macro="">
      <xdr:nvCxnSpPr>
        <xdr:cNvPr id="292" name="直線コネクタ 291"/>
        <xdr:cNvCxnSpPr/>
      </xdr:nvCxnSpPr>
      <xdr:spPr>
        <a:xfrm flipV="1">
          <a:off x="9639300" y="6116841"/>
          <a:ext cx="8382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117666</xdr:rowOff>
    </xdr:from>
    <xdr:to>
      <xdr:col>14</xdr:col>
      <xdr:colOff>28575</xdr:colOff>
      <xdr:row>36</xdr:row>
      <xdr:rowOff>30658</xdr:rowOff>
    </xdr:to>
    <xdr:cxnSp macro="">
      <xdr:nvCxnSpPr>
        <xdr:cNvPr id="295" name="直線コネクタ 294"/>
        <xdr:cNvCxnSpPr/>
      </xdr:nvCxnSpPr>
      <xdr:spPr>
        <a:xfrm flipV="1">
          <a:off x="8750300" y="6118416"/>
          <a:ext cx="889000" cy="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30658</xdr:rowOff>
    </xdr:from>
    <xdr:to>
      <xdr:col>12</xdr:col>
      <xdr:colOff>511175</xdr:colOff>
      <xdr:row>36</xdr:row>
      <xdr:rowOff>62992</xdr:rowOff>
    </xdr:to>
    <xdr:cxnSp macro="">
      <xdr:nvCxnSpPr>
        <xdr:cNvPr id="298" name="直線コネクタ 297"/>
        <xdr:cNvCxnSpPr/>
      </xdr:nvCxnSpPr>
      <xdr:spPr>
        <a:xfrm flipV="1">
          <a:off x="7861300" y="6202858"/>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0" name="テキスト ボックス 299"/>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151295</xdr:rowOff>
    </xdr:from>
    <xdr:to>
      <xdr:col>11</xdr:col>
      <xdr:colOff>307975</xdr:colOff>
      <xdr:row>36</xdr:row>
      <xdr:rowOff>62992</xdr:rowOff>
    </xdr:to>
    <xdr:cxnSp macro="">
      <xdr:nvCxnSpPr>
        <xdr:cNvPr id="301" name="直線コネクタ 300"/>
        <xdr:cNvCxnSpPr/>
      </xdr:nvCxnSpPr>
      <xdr:spPr>
        <a:xfrm>
          <a:off x="6972300" y="5980595"/>
          <a:ext cx="889000" cy="2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5" name="テキスト ボックス 304"/>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65291</xdr:rowOff>
    </xdr:from>
    <xdr:to>
      <xdr:col>15</xdr:col>
      <xdr:colOff>231775</xdr:colOff>
      <xdr:row>35</xdr:row>
      <xdr:rowOff>166891</xdr:rowOff>
    </xdr:to>
    <xdr:sp macro="" textlink="">
      <xdr:nvSpPr>
        <xdr:cNvPr id="311" name="円/楕円 310"/>
        <xdr:cNvSpPr/>
      </xdr:nvSpPr>
      <xdr:spPr>
        <a:xfrm>
          <a:off x="10426700" y="606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88168</xdr:rowOff>
    </xdr:from>
    <xdr:ext cx="534377" cy="259045"/>
    <xdr:sp macro="" textlink="">
      <xdr:nvSpPr>
        <xdr:cNvPr id="312" name="補助費等該当値テキスト"/>
        <xdr:cNvSpPr txBox="1"/>
      </xdr:nvSpPr>
      <xdr:spPr>
        <a:xfrm>
          <a:off x="10528300" y="59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48,359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66866</xdr:rowOff>
    </xdr:from>
    <xdr:to>
      <xdr:col>14</xdr:col>
      <xdr:colOff>79375</xdr:colOff>
      <xdr:row>35</xdr:row>
      <xdr:rowOff>168466</xdr:rowOff>
    </xdr:to>
    <xdr:sp macro="" textlink="">
      <xdr:nvSpPr>
        <xdr:cNvPr id="313" name="円/楕円 312"/>
        <xdr:cNvSpPr/>
      </xdr:nvSpPr>
      <xdr:spPr>
        <a:xfrm>
          <a:off x="9588500" y="6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13543</xdr:rowOff>
    </xdr:from>
    <xdr:ext cx="534377" cy="259045"/>
    <xdr:sp macro="" textlink="">
      <xdr:nvSpPr>
        <xdr:cNvPr id="314" name="テキスト ボックス 313"/>
        <xdr:cNvSpPr txBox="1"/>
      </xdr:nvSpPr>
      <xdr:spPr>
        <a:xfrm>
          <a:off x="9372111" y="584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151308</xdr:rowOff>
    </xdr:from>
    <xdr:to>
      <xdr:col>12</xdr:col>
      <xdr:colOff>561975</xdr:colOff>
      <xdr:row>36</xdr:row>
      <xdr:rowOff>81458</xdr:rowOff>
    </xdr:to>
    <xdr:sp macro="" textlink="">
      <xdr:nvSpPr>
        <xdr:cNvPr id="315" name="円/楕円 314"/>
        <xdr:cNvSpPr/>
      </xdr:nvSpPr>
      <xdr:spPr>
        <a:xfrm>
          <a:off x="8699500" y="61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97985</xdr:rowOff>
    </xdr:from>
    <xdr:ext cx="534377" cy="259045"/>
    <xdr:sp macro="" textlink="">
      <xdr:nvSpPr>
        <xdr:cNvPr id="316" name="テキスト ボックス 315"/>
        <xdr:cNvSpPr txBox="1"/>
      </xdr:nvSpPr>
      <xdr:spPr>
        <a:xfrm>
          <a:off x="8483111" y="59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12192</xdr:rowOff>
    </xdr:from>
    <xdr:to>
      <xdr:col>11</xdr:col>
      <xdr:colOff>358775</xdr:colOff>
      <xdr:row>36</xdr:row>
      <xdr:rowOff>113792</xdr:rowOff>
    </xdr:to>
    <xdr:sp macro="" textlink="">
      <xdr:nvSpPr>
        <xdr:cNvPr id="317" name="円/楕円 316"/>
        <xdr:cNvSpPr/>
      </xdr:nvSpPr>
      <xdr:spPr>
        <a:xfrm>
          <a:off x="78105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104919</xdr:rowOff>
    </xdr:from>
    <xdr:ext cx="534377" cy="259045"/>
    <xdr:sp macro="" textlink="">
      <xdr:nvSpPr>
        <xdr:cNvPr id="318" name="テキスト ボックス 317"/>
        <xdr:cNvSpPr txBox="1"/>
      </xdr:nvSpPr>
      <xdr:spPr>
        <a:xfrm>
          <a:off x="7594111" y="62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100495</xdr:rowOff>
    </xdr:from>
    <xdr:to>
      <xdr:col>10</xdr:col>
      <xdr:colOff>155575</xdr:colOff>
      <xdr:row>35</xdr:row>
      <xdr:rowOff>30645</xdr:rowOff>
    </xdr:to>
    <xdr:sp macro="" textlink="">
      <xdr:nvSpPr>
        <xdr:cNvPr id="319" name="円/楕円 318"/>
        <xdr:cNvSpPr/>
      </xdr:nvSpPr>
      <xdr:spPr>
        <a:xfrm>
          <a:off x="6921500" y="59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47172</xdr:rowOff>
    </xdr:from>
    <xdr:ext cx="534377" cy="259045"/>
    <xdr:sp macro="" textlink="">
      <xdr:nvSpPr>
        <xdr:cNvPr id="320" name="テキスト ボックス 319"/>
        <xdr:cNvSpPr txBox="1"/>
      </xdr:nvSpPr>
      <xdr:spPr>
        <a:xfrm>
          <a:off x="6705111" y="57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10711</xdr:rowOff>
    </xdr:from>
    <xdr:to>
      <xdr:col>15</xdr:col>
      <xdr:colOff>180975</xdr:colOff>
      <xdr:row>59</xdr:row>
      <xdr:rowOff>37518</xdr:rowOff>
    </xdr:to>
    <xdr:cxnSp macro="">
      <xdr:nvCxnSpPr>
        <xdr:cNvPr id="351" name="直線コネクタ 350"/>
        <xdr:cNvCxnSpPr/>
      </xdr:nvCxnSpPr>
      <xdr:spPr>
        <a:xfrm flipV="1">
          <a:off x="9639300" y="10126261"/>
          <a:ext cx="838200" cy="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20753</xdr:rowOff>
    </xdr:from>
    <xdr:to>
      <xdr:col>14</xdr:col>
      <xdr:colOff>28575</xdr:colOff>
      <xdr:row>59</xdr:row>
      <xdr:rowOff>37518</xdr:rowOff>
    </xdr:to>
    <xdr:cxnSp macro="">
      <xdr:nvCxnSpPr>
        <xdr:cNvPr id="354" name="直線コネクタ 353"/>
        <xdr:cNvCxnSpPr/>
      </xdr:nvCxnSpPr>
      <xdr:spPr>
        <a:xfrm>
          <a:off x="8750300" y="10136303"/>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20753</xdr:rowOff>
    </xdr:from>
    <xdr:to>
      <xdr:col>12</xdr:col>
      <xdr:colOff>511175</xdr:colOff>
      <xdr:row>59</xdr:row>
      <xdr:rowOff>41324</xdr:rowOff>
    </xdr:to>
    <xdr:cxnSp macro="">
      <xdr:nvCxnSpPr>
        <xdr:cNvPr id="357" name="直線コネクタ 356"/>
        <xdr:cNvCxnSpPr/>
      </xdr:nvCxnSpPr>
      <xdr:spPr>
        <a:xfrm flipV="1">
          <a:off x="7861300" y="10136303"/>
          <a:ext cx="889000" cy="2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68682</xdr:rowOff>
    </xdr:from>
    <xdr:ext cx="534377" cy="259045"/>
    <xdr:sp macro="" textlink="">
      <xdr:nvSpPr>
        <xdr:cNvPr id="359" name="テキスト ボックス 358"/>
        <xdr:cNvSpPr txBox="1"/>
      </xdr:nvSpPr>
      <xdr:spPr>
        <a:xfrm>
          <a:off x="8483111" y="10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20793</xdr:rowOff>
    </xdr:from>
    <xdr:to>
      <xdr:col>11</xdr:col>
      <xdr:colOff>307975</xdr:colOff>
      <xdr:row>59</xdr:row>
      <xdr:rowOff>41324</xdr:rowOff>
    </xdr:to>
    <xdr:cxnSp macro="">
      <xdr:nvCxnSpPr>
        <xdr:cNvPr id="360" name="直線コネクタ 359"/>
        <xdr:cNvCxnSpPr/>
      </xdr:nvCxnSpPr>
      <xdr:spPr>
        <a:xfrm>
          <a:off x="6972300" y="10136343"/>
          <a:ext cx="8890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85419</xdr:rowOff>
    </xdr:from>
    <xdr:ext cx="534377" cy="259045"/>
    <xdr:sp macro="" textlink="">
      <xdr:nvSpPr>
        <xdr:cNvPr id="364" name="テキスト ボックス 363"/>
        <xdr:cNvSpPr txBox="1"/>
      </xdr:nvSpPr>
      <xdr:spPr>
        <a:xfrm>
          <a:off x="6705111" y="10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131361</xdr:rowOff>
    </xdr:from>
    <xdr:to>
      <xdr:col>15</xdr:col>
      <xdr:colOff>231775</xdr:colOff>
      <xdr:row>59</xdr:row>
      <xdr:rowOff>61511</xdr:rowOff>
    </xdr:to>
    <xdr:sp macro="" textlink="">
      <xdr:nvSpPr>
        <xdr:cNvPr id="370" name="円/楕円 369"/>
        <xdr:cNvSpPr/>
      </xdr:nvSpPr>
      <xdr:spPr>
        <a:xfrm>
          <a:off x="10426700" y="100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90738</xdr:rowOff>
    </xdr:from>
    <xdr:ext cx="534377" cy="259045"/>
    <xdr:sp macro="" textlink="">
      <xdr:nvSpPr>
        <xdr:cNvPr id="371" name="普通建設事業費該当値テキスト"/>
        <xdr:cNvSpPr txBox="1"/>
      </xdr:nvSpPr>
      <xdr:spPr>
        <a:xfrm>
          <a:off x="10528300" y="98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158168</xdr:rowOff>
    </xdr:from>
    <xdr:to>
      <xdr:col>14</xdr:col>
      <xdr:colOff>79375</xdr:colOff>
      <xdr:row>59</xdr:row>
      <xdr:rowOff>88318</xdr:rowOff>
    </xdr:to>
    <xdr:sp macro="" textlink="">
      <xdr:nvSpPr>
        <xdr:cNvPr id="372" name="円/楕円 371"/>
        <xdr:cNvSpPr/>
      </xdr:nvSpPr>
      <xdr:spPr>
        <a:xfrm>
          <a:off x="9588500" y="101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104845</xdr:rowOff>
    </xdr:from>
    <xdr:ext cx="534377" cy="259045"/>
    <xdr:sp macro="" textlink="">
      <xdr:nvSpPr>
        <xdr:cNvPr id="373" name="テキスト ボックス 372"/>
        <xdr:cNvSpPr txBox="1"/>
      </xdr:nvSpPr>
      <xdr:spPr>
        <a:xfrm>
          <a:off x="9372111" y="98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141403</xdr:rowOff>
    </xdr:from>
    <xdr:to>
      <xdr:col>12</xdr:col>
      <xdr:colOff>561975</xdr:colOff>
      <xdr:row>59</xdr:row>
      <xdr:rowOff>71553</xdr:rowOff>
    </xdr:to>
    <xdr:sp macro="" textlink="">
      <xdr:nvSpPr>
        <xdr:cNvPr id="374" name="円/楕円 373"/>
        <xdr:cNvSpPr/>
      </xdr:nvSpPr>
      <xdr:spPr>
        <a:xfrm>
          <a:off x="8699500" y="100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88080</xdr:rowOff>
    </xdr:from>
    <xdr:ext cx="534377" cy="259045"/>
    <xdr:sp macro="" textlink="">
      <xdr:nvSpPr>
        <xdr:cNvPr id="375" name="テキスト ボックス 374"/>
        <xdr:cNvSpPr txBox="1"/>
      </xdr:nvSpPr>
      <xdr:spPr>
        <a:xfrm>
          <a:off x="8483111" y="986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71,769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161974</xdr:rowOff>
    </xdr:from>
    <xdr:to>
      <xdr:col>11</xdr:col>
      <xdr:colOff>358775</xdr:colOff>
      <xdr:row>59</xdr:row>
      <xdr:rowOff>92124</xdr:rowOff>
    </xdr:to>
    <xdr:sp macro="" textlink="">
      <xdr:nvSpPr>
        <xdr:cNvPr id="376" name="円/楕円 375"/>
        <xdr:cNvSpPr/>
      </xdr:nvSpPr>
      <xdr:spPr>
        <a:xfrm>
          <a:off x="7810500" y="101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83251</xdr:rowOff>
    </xdr:from>
    <xdr:ext cx="534377" cy="259045"/>
    <xdr:sp macro="" textlink="">
      <xdr:nvSpPr>
        <xdr:cNvPr id="377" name="テキスト ボックス 376"/>
        <xdr:cNvSpPr txBox="1"/>
      </xdr:nvSpPr>
      <xdr:spPr>
        <a:xfrm>
          <a:off x="7594111" y="101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141443</xdr:rowOff>
    </xdr:from>
    <xdr:to>
      <xdr:col>10</xdr:col>
      <xdr:colOff>155575</xdr:colOff>
      <xdr:row>59</xdr:row>
      <xdr:rowOff>71593</xdr:rowOff>
    </xdr:to>
    <xdr:sp macro="" textlink="">
      <xdr:nvSpPr>
        <xdr:cNvPr id="378" name="円/楕円 377"/>
        <xdr:cNvSpPr/>
      </xdr:nvSpPr>
      <xdr:spPr>
        <a:xfrm>
          <a:off x="6921500" y="100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88120</xdr:rowOff>
    </xdr:from>
    <xdr:ext cx="534377" cy="259045"/>
    <xdr:sp macro="" textlink="">
      <xdr:nvSpPr>
        <xdr:cNvPr id="379" name="テキスト ボックス 378"/>
        <xdr:cNvSpPr txBox="1"/>
      </xdr:nvSpPr>
      <xdr:spPr>
        <a:xfrm>
          <a:off x="6705111" y="98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3758</xdr:rowOff>
    </xdr:from>
    <xdr:to>
      <xdr:col>15</xdr:col>
      <xdr:colOff>180975</xdr:colOff>
      <xdr:row>79</xdr:row>
      <xdr:rowOff>22819</xdr:rowOff>
    </xdr:to>
    <xdr:cxnSp macro="">
      <xdr:nvCxnSpPr>
        <xdr:cNvPr id="408" name="直線コネクタ 407"/>
        <xdr:cNvCxnSpPr/>
      </xdr:nvCxnSpPr>
      <xdr:spPr>
        <a:xfrm flipV="1">
          <a:off x="9639300" y="13548308"/>
          <a:ext cx="8382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167429</xdr:rowOff>
    </xdr:from>
    <xdr:to>
      <xdr:col>14</xdr:col>
      <xdr:colOff>28575</xdr:colOff>
      <xdr:row>79</xdr:row>
      <xdr:rowOff>22819</xdr:rowOff>
    </xdr:to>
    <xdr:cxnSp macro="">
      <xdr:nvCxnSpPr>
        <xdr:cNvPr id="411" name="直線コネクタ 410"/>
        <xdr:cNvCxnSpPr/>
      </xdr:nvCxnSpPr>
      <xdr:spPr>
        <a:xfrm>
          <a:off x="8750300" y="13540529"/>
          <a:ext cx="889000" cy="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50779</xdr:rowOff>
    </xdr:from>
    <xdr:ext cx="534377" cy="259045"/>
    <xdr:sp macro="" textlink="">
      <xdr:nvSpPr>
        <xdr:cNvPr id="415" name="テキスト ボックス 414"/>
        <xdr:cNvSpPr txBox="1"/>
      </xdr:nvSpPr>
      <xdr:spPr>
        <a:xfrm>
          <a:off x="8483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124408</xdr:rowOff>
    </xdr:from>
    <xdr:to>
      <xdr:col>15</xdr:col>
      <xdr:colOff>231775</xdr:colOff>
      <xdr:row>79</xdr:row>
      <xdr:rowOff>54558</xdr:rowOff>
    </xdr:to>
    <xdr:sp macro="" textlink="">
      <xdr:nvSpPr>
        <xdr:cNvPr id="421" name="円/楕円 420"/>
        <xdr:cNvSpPr/>
      </xdr:nvSpPr>
      <xdr:spPr>
        <a:xfrm>
          <a:off x="10426700" y="134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83785</xdr:rowOff>
    </xdr:from>
    <xdr:ext cx="534377" cy="259045"/>
    <xdr:sp macro="" textlink="">
      <xdr:nvSpPr>
        <xdr:cNvPr id="422" name="普通建設事業費 （ うち新規整備　）該当値テキスト"/>
        <xdr:cNvSpPr txBox="1"/>
      </xdr:nvSpPr>
      <xdr:spPr>
        <a:xfrm>
          <a:off x="10528300" y="1328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143469</xdr:rowOff>
    </xdr:from>
    <xdr:to>
      <xdr:col>14</xdr:col>
      <xdr:colOff>79375</xdr:colOff>
      <xdr:row>79</xdr:row>
      <xdr:rowOff>73619</xdr:rowOff>
    </xdr:to>
    <xdr:sp macro="" textlink="">
      <xdr:nvSpPr>
        <xdr:cNvPr id="423" name="円/楕円 422"/>
        <xdr:cNvSpPr/>
      </xdr:nvSpPr>
      <xdr:spPr>
        <a:xfrm>
          <a:off x="9588500" y="135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64746</xdr:rowOff>
    </xdr:from>
    <xdr:ext cx="534377" cy="259045"/>
    <xdr:sp macro="" textlink="">
      <xdr:nvSpPr>
        <xdr:cNvPr id="424" name="テキスト ボックス 423"/>
        <xdr:cNvSpPr txBox="1"/>
      </xdr:nvSpPr>
      <xdr:spPr>
        <a:xfrm>
          <a:off x="9372111" y="1360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116629</xdr:rowOff>
    </xdr:from>
    <xdr:to>
      <xdr:col>12</xdr:col>
      <xdr:colOff>561975</xdr:colOff>
      <xdr:row>79</xdr:row>
      <xdr:rowOff>46779</xdr:rowOff>
    </xdr:to>
    <xdr:sp macro="" textlink="">
      <xdr:nvSpPr>
        <xdr:cNvPr id="425" name="円/楕円 424"/>
        <xdr:cNvSpPr/>
      </xdr:nvSpPr>
      <xdr:spPr>
        <a:xfrm>
          <a:off x="8699500" y="134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63306</xdr:rowOff>
    </xdr:from>
    <xdr:ext cx="534377" cy="259045"/>
    <xdr:sp macro="" textlink="">
      <xdr:nvSpPr>
        <xdr:cNvPr id="426" name="テキスト ボックス 425"/>
        <xdr:cNvSpPr txBox="1"/>
      </xdr:nvSpPr>
      <xdr:spPr>
        <a:xfrm>
          <a:off x="8483111" y="132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31026</xdr:rowOff>
    </xdr:from>
    <xdr:to>
      <xdr:col>15</xdr:col>
      <xdr:colOff>180975</xdr:colOff>
      <xdr:row>97</xdr:row>
      <xdr:rowOff>17018</xdr:rowOff>
    </xdr:to>
    <xdr:cxnSp macro="">
      <xdr:nvCxnSpPr>
        <xdr:cNvPr id="455" name="直線コネクタ 454"/>
        <xdr:cNvCxnSpPr/>
      </xdr:nvCxnSpPr>
      <xdr:spPr>
        <a:xfrm flipV="1">
          <a:off x="9639300" y="16490226"/>
          <a:ext cx="838200" cy="15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17018</xdr:rowOff>
    </xdr:from>
    <xdr:to>
      <xdr:col>14</xdr:col>
      <xdr:colOff>28575</xdr:colOff>
      <xdr:row>97</xdr:row>
      <xdr:rowOff>50940</xdr:rowOff>
    </xdr:to>
    <xdr:cxnSp macro="">
      <xdr:nvCxnSpPr>
        <xdr:cNvPr id="458" name="直線コネクタ 457"/>
        <xdr:cNvCxnSpPr/>
      </xdr:nvCxnSpPr>
      <xdr:spPr>
        <a:xfrm flipV="1">
          <a:off x="8750300" y="16647668"/>
          <a:ext cx="8890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2" name="テキスト ボックス 461"/>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151676</xdr:rowOff>
    </xdr:from>
    <xdr:to>
      <xdr:col>15</xdr:col>
      <xdr:colOff>231775</xdr:colOff>
      <xdr:row>96</xdr:row>
      <xdr:rowOff>81826</xdr:rowOff>
    </xdr:to>
    <xdr:sp macro="" textlink="">
      <xdr:nvSpPr>
        <xdr:cNvPr id="468" name="円/楕円 467"/>
        <xdr:cNvSpPr/>
      </xdr:nvSpPr>
      <xdr:spPr>
        <a:xfrm>
          <a:off x="10426700" y="164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3103</xdr:rowOff>
    </xdr:from>
    <xdr:ext cx="534377" cy="259045"/>
    <xdr:sp macro="" textlink="">
      <xdr:nvSpPr>
        <xdr:cNvPr id="469" name="普通建設事業費 （ うち更新整備　）該当値テキスト"/>
        <xdr:cNvSpPr txBox="1"/>
      </xdr:nvSpPr>
      <xdr:spPr>
        <a:xfrm>
          <a:off x="10528300" y="162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137668</xdr:rowOff>
    </xdr:from>
    <xdr:to>
      <xdr:col>14</xdr:col>
      <xdr:colOff>79375</xdr:colOff>
      <xdr:row>97</xdr:row>
      <xdr:rowOff>67818</xdr:rowOff>
    </xdr:to>
    <xdr:sp macro="" textlink="">
      <xdr:nvSpPr>
        <xdr:cNvPr id="470" name="円/楕円 469"/>
        <xdr:cNvSpPr/>
      </xdr:nvSpPr>
      <xdr:spPr>
        <a:xfrm>
          <a:off x="9588500" y="1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84345</xdr:rowOff>
    </xdr:from>
    <xdr:ext cx="534377" cy="259045"/>
    <xdr:sp macro="" textlink="">
      <xdr:nvSpPr>
        <xdr:cNvPr id="471" name="テキスト ボックス 470"/>
        <xdr:cNvSpPr txBox="1"/>
      </xdr:nvSpPr>
      <xdr:spPr>
        <a:xfrm>
          <a:off x="9372111" y="163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xdr:rowOff>
    </xdr:from>
    <xdr:to>
      <xdr:col>12</xdr:col>
      <xdr:colOff>561975</xdr:colOff>
      <xdr:row>97</xdr:row>
      <xdr:rowOff>101740</xdr:rowOff>
    </xdr:to>
    <xdr:sp macro="" textlink="">
      <xdr:nvSpPr>
        <xdr:cNvPr id="472" name="円/楕円 471"/>
        <xdr:cNvSpPr/>
      </xdr:nvSpPr>
      <xdr:spPr>
        <a:xfrm>
          <a:off x="8699500" y="166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118267</xdr:rowOff>
    </xdr:from>
    <xdr:ext cx="534377" cy="259045"/>
    <xdr:sp macro="" textlink="">
      <xdr:nvSpPr>
        <xdr:cNvPr id="473" name="テキスト ボックス 472"/>
        <xdr:cNvSpPr txBox="1"/>
      </xdr:nvSpPr>
      <xdr:spPr>
        <a:xfrm>
          <a:off x="8483111" y="1640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16243</xdr:rowOff>
    </xdr:from>
    <xdr:to>
      <xdr:col>23</xdr:col>
      <xdr:colOff>517525</xdr:colOff>
      <xdr:row>39</xdr:row>
      <xdr:rowOff>42329</xdr:rowOff>
    </xdr:to>
    <xdr:cxnSp macro="">
      <xdr:nvCxnSpPr>
        <xdr:cNvPr id="502" name="直線コネクタ 501"/>
        <xdr:cNvCxnSpPr/>
      </xdr:nvCxnSpPr>
      <xdr:spPr>
        <a:xfrm>
          <a:off x="15481300" y="6702793"/>
          <a:ext cx="8382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121095</xdr:rowOff>
    </xdr:from>
    <xdr:to>
      <xdr:col>22</xdr:col>
      <xdr:colOff>365125</xdr:colOff>
      <xdr:row>39</xdr:row>
      <xdr:rowOff>16243</xdr:rowOff>
    </xdr:to>
    <xdr:cxnSp macro="">
      <xdr:nvCxnSpPr>
        <xdr:cNvPr id="505" name="直線コネクタ 504"/>
        <xdr:cNvCxnSpPr/>
      </xdr:nvCxnSpPr>
      <xdr:spPr>
        <a:xfrm>
          <a:off x="14592300" y="6464745"/>
          <a:ext cx="889000" cy="23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68051</xdr:rowOff>
    </xdr:from>
    <xdr:ext cx="469744" cy="259045"/>
    <xdr:sp macro="" textlink="">
      <xdr:nvSpPr>
        <xdr:cNvPr id="507" name="テキスト ボックス 506"/>
        <xdr:cNvSpPr txBox="1"/>
      </xdr:nvSpPr>
      <xdr:spPr>
        <a:xfrm>
          <a:off x="15246427"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121095</xdr:rowOff>
    </xdr:from>
    <xdr:to>
      <xdr:col>21</xdr:col>
      <xdr:colOff>161925</xdr:colOff>
      <xdr:row>39</xdr:row>
      <xdr:rowOff>4559</xdr:rowOff>
    </xdr:to>
    <xdr:cxnSp macro="">
      <xdr:nvCxnSpPr>
        <xdr:cNvPr id="508" name="直線コネクタ 507"/>
        <xdr:cNvCxnSpPr/>
      </xdr:nvCxnSpPr>
      <xdr:spPr>
        <a:xfrm flipV="1">
          <a:off x="13703300" y="6464745"/>
          <a:ext cx="889000" cy="2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36987</xdr:rowOff>
    </xdr:from>
    <xdr:ext cx="469744" cy="259045"/>
    <xdr:sp macro="" textlink="">
      <xdr:nvSpPr>
        <xdr:cNvPr id="510" name="テキスト ボックス 509"/>
        <xdr:cNvSpPr txBox="1"/>
      </xdr:nvSpPr>
      <xdr:spPr>
        <a:xfrm>
          <a:off x="14357427"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4559</xdr:rowOff>
    </xdr:from>
    <xdr:to>
      <xdr:col>19</xdr:col>
      <xdr:colOff>644525</xdr:colOff>
      <xdr:row>39</xdr:row>
      <xdr:rowOff>35344</xdr:rowOff>
    </xdr:to>
    <xdr:cxnSp macro="">
      <xdr:nvCxnSpPr>
        <xdr:cNvPr id="511" name="直線コネクタ 510"/>
        <xdr:cNvCxnSpPr/>
      </xdr:nvCxnSpPr>
      <xdr:spPr>
        <a:xfrm flipV="1">
          <a:off x="12814300" y="6691109"/>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162979</xdr:rowOff>
    </xdr:from>
    <xdr:to>
      <xdr:col>23</xdr:col>
      <xdr:colOff>568325</xdr:colOff>
      <xdr:row>39</xdr:row>
      <xdr:rowOff>93129</xdr:rowOff>
    </xdr:to>
    <xdr:sp macro="" textlink="">
      <xdr:nvSpPr>
        <xdr:cNvPr id="521" name="円/楕円 520"/>
        <xdr:cNvSpPr/>
      </xdr:nvSpPr>
      <xdr:spPr>
        <a:xfrm>
          <a:off x="16268700" y="66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136893</xdr:rowOff>
    </xdr:from>
    <xdr:to>
      <xdr:col>22</xdr:col>
      <xdr:colOff>415925</xdr:colOff>
      <xdr:row>39</xdr:row>
      <xdr:rowOff>67043</xdr:rowOff>
    </xdr:to>
    <xdr:sp macro="" textlink="">
      <xdr:nvSpPr>
        <xdr:cNvPr id="523" name="円/楕円 522"/>
        <xdr:cNvSpPr/>
      </xdr:nvSpPr>
      <xdr:spPr>
        <a:xfrm>
          <a:off x="15430500" y="66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83570</xdr:rowOff>
    </xdr:from>
    <xdr:ext cx="469744" cy="259045"/>
    <xdr:sp macro="" textlink="">
      <xdr:nvSpPr>
        <xdr:cNvPr id="524" name="テキスト ボックス 523"/>
        <xdr:cNvSpPr txBox="1"/>
      </xdr:nvSpPr>
      <xdr:spPr>
        <a:xfrm>
          <a:off x="15246427" y="64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70295</xdr:rowOff>
    </xdr:from>
    <xdr:to>
      <xdr:col>21</xdr:col>
      <xdr:colOff>212725</xdr:colOff>
      <xdr:row>38</xdr:row>
      <xdr:rowOff>445</xdr:rowOff>
    </xdr:to>
    <xdr:sp macro="" textlink="">
      <xdr:nvSpPr>
        <xdr:cNvPr id="525" name="円/楕円 524"/>
        <xdr:cNvSpPr/>
      </xdr:nvSpPr>
      <xdr:spPr>
        <a:xfrm>
          <a:off x="14541500" y="64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16972</xdr:rowOff>
    </xdr:from>
    <xdr:ext cx="534377" cy="259045"/>
    <xdr:sp macro="" textlink="">
      <xdr:nvSpPr>
        <xdr:cNvPr id="526" name="テキスト ボックス 525"/>
        <xdr:cNvSpPr txBox="1"/>
      </xdr:nvSpPr>
      <xdr:spPr>
        <a:xfrm>
          <a:off x="14325111" y="61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125209</xdr:rowOff>
    </xdr:from>
    <xdr:to>
      <xdr:col>20</xdr:col>
      <xdr:colOff>9525</xdr:colOff>
      <xdr:row>39</xdr:row>
      <xdr:rowOff>55359</xdr:rowOff>
    </xdr:to>
    <xdr:sp macro="" textlink="">
      <xdr:nvSpPr>
        <xdr:cNvPr id="527" name="円/楕円 526"/>
        <xdr:cNvSpPr/>
      </xdr:nvSpPr>
      <xdr:spPr>
        <a:xfrm>
          <a:off x="13652500" y="66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46486</xdr:rowOff>
    </xdr:from>
    <xdr:ext cx="469744" cy="259045"/>
    <xdr:sp macro="" textlink="">
      <xdr:nvSpPr>
        <xdr:cNvPr id="528" name="テキスト ボックス 527"/>
        <xdr:cNvSpPr txBox="1"/>
      </xdr:nvSpPr>
      <xdr:spPr>
        <a:xfrm>
          <a:off x="13468427" y="673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155994</xdr:rowOff>
    </xdr:from>
    <xdr:to>
      <xdr:col>18</xdr:col>
      <xdr:colOff>492125</xdr:colOff>
      <xdr:row>39</xdr:row>
      <xdr:rowOff>86144</xdr:rowOff>
    </xdr:to>
    <xdr:sp macro="" textlink="">
      <xdr:nvSpPr>
        <xdr:cNvPr id="529" name="円/楕円 528"/>
        <xdr:cNvSpPr/>
      </xdr:nvSpPr>
      <xdr:spPr>
        <a:xfrm>
          <a:off x="12763500" y="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77271</xdr:rowOff>
    </xdr:from>
    <xdr:ext cx="378565" cy="259045"/>
    <xdr:sp macro="" textlink="">
      <xdr:nvSpPr>
        <xdr:cNvPr id="530" name="テキスト ボックス 529"/>
        <xdr:cNvSpPr txBox="1"/>
      </xdr:nvSpPr>
      <xdr:spPr>
        <a:xfrm>
          <a:off x="12625017" y="676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158707</xdr:rowOff>
    </xdr:from>
    <xdr:to>
      <xdr:col>23</xdr:col>
      <xdr:colOff>517525</xdr:colOff>
      <xdr:row>73</xdr:row>
      <xdr:rowOff>46529</xdr:rowOff>
    </xdr:to>
    <xdr:cxnSp macro="">
      <xdr:nvCxnSpPr>
        <xdr:cNvPr id="610" name="直線コネクタ 609"/>
        <xdr:cNvCxnSpPr/>
      </xdr:nvCxnSpPr>
      <xdr:spPr>
        <a:xfrm>
          <a:off x="15481300" y="12503107"/>
          <a:ext cx="8382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158707</xdr:rowOff>
    </xdr:from>
    <xdr:to>
      <xdr:col>22</xdr:col>
      <xdr:colOff>365125</xdr:colOff>
      <xdr:row>72</xdr:row>
      <xdr:rowOff>161548</xdr:rowOff>
    </xdr:to>
    <xdr:cxnSp macro="">
      <xdr:nvCxnSpPr>
        <xdr:cNvPr id="613" name="直線コネクタ 612"/>
        <xdr:cNvCxnSpPr/>
      </xdr:nvCxnSpPr>
      <xdr:spPr>
        <a:xfrm flipV="1">
          <a:off x="14592300" y="12503107"/>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51624</xdr:rowOff>
    </xdr:from>
    <xdr:to>
      <xdr:col>21</xdr:col>
      <xdr:colOff>161925</xdr:colOff>
      <xdr:row>72</xdr:row>
      <xdr:rowOff>161548</xdr:rowOff>
    </xdr:to>
    <xdr:cxnSp macro="">
      <xdr:nvCxnSpPr>
        <xdr:cNvPr id="616" name="直線コネクタ 615"/>
        <xdr:cNvCxnSpPr/>
      </xdr:nvCxnSpPr>
      <xdr:spPr>
        <a:xfrm>
          <a:off x="13703300" y="12224574"/>
          <a:ext cx="889000" cy="28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8" name="テキスト ボックス 617"/>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51624</xdr:rowOff>
    </xdr:from>
    <xdr:to>
      <xdr:col>19</xdr:col>
      <xdr:colOff>644525</xdr:colOff>
      <xdr:row>73</xdr:row>
      <xdr:rowOff>33891</xdr:rowOff>
    </xdr:to>
    <xdr:cxnSp macro="">
      <xdr:nvCxnSpPr>
        <xdr:cNvPr id="619" name="直線コネクタ 618"/>
        <xdr:cNvCxnSpPr/>
      </xdr:nvCxnSpPr>
      <xdr:spPr>
        <a:xfrm flipV="1">
          <a:off x="12814300" y="12224574"/>
          <a:ext cx="889000" cy="32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21" name="テキスト ボックス 620"/>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3" name="テキスト ボックス 622"/>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167179</xdr:rowOff>
    </xdr:from>
    <xdr:to>
      <xdr:col>23</xdr:col>
      <xdr:colOff>568325</xdr:colOff>
      <xdr:row>73</xdr:row>
      <xdr:rowOff>97329</xdr:rowOff>
    </xdr:to>
    <xdr:sp macro="" textlink="">
      <xdr:nvSpPr>
        <xdr:cNvPr id="629" name="円/楕円 628"/>
        <xdr:cNvSpPr/>
      </xdr:nvSpPr>
      <xdr:spPr>
        <a:xfrm>
          <a:off x="16268700" y="125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18606</xdr:rowOff>
    </xdr:from>
    <xdr:ext cx="534377" cy="259045"/>
    <xdr:sp macro="" textlink="">
      <xdr:nvSpPr>
        <xdr:cNvPr id="630" name="公債費該当値テキスト"/>
        <xdr:cNvSpPr txBox="1"/>
      </xdr:nvSpPr>
      <xdr:spPr>
        <a:xfrm>
          <a:off x="16370300" y="1236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66,206</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107907</xdr:rowOff>
    </xdr:from>
    <xdr:to>
      <xdr:col>22</xdr:col>
      <xdr:colOff>415925</xdr:colOff>
      <xdr:row>73</xdr:row>
      <xdr:rowOff>38057</xdr:rowOff>
    </xdr:to>
    <xdr:sp macro="" textlink="">
      <xdr:nvSpPr>
        <xdr:cNvPr id="631" name="円/楕円 630"/>
        <xdr:cNvSpPr/>
      </xdr:nvSpPr>
      <xdr:spPr>
        <a:xfrm>
          <a:off x="15430500" y="124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54584</xdr:rowOff>
    </xdr:from>
    <xdr:ext cx="534377" cy="259045"/>
    <xdr:sp macro="" textlink="">
      <xdr:nvSpPr>
        <xdr:cNvPr id="632" name="テキスト ボックス 631"/>
        <xdr:cNvSpPr txBox="1"/>
      </xdr:nvSpPr>
      <xdr:spPr>
        <a:xfrm>
          <a:off x="15214111" y="122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110748</xdr:rowOff>
    </xdr:from>
    <xdr:to>
      <xdr:col>21</xdr:col>
      <xdr:colOff>212725</xdr:colOff>
      <xdr:row>73</xdr:row>
      <xdr:rowOff>40898</xdr:rowOff>
    </xdr:to>
    <xdr:sp macro="" textlink="">
      <xdr:nvSpPr>
        <xdr:cNvPr id="633" name="円/楕円 632"/>
        <xdr:cNvSpPr/>
      </xdr:nvSpPr>
      <xdr:spPr>
        <a:xfrm>
          <a:off x="14541500" y="1245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57425</xdr:rowOff>
    </xdr:from>
    <xdr:ext cx="534377" cy="259045"/>
    <xdr:sp macro="" textlink="">
      <xdr:nvSpPr>
        <xdr:cNvPr id="634" name="テキスト ボックス 633"/>
        <xdr:cNvSpPr txBox="1"/>
      </xdr:nvSpPr>
      <xdr:spPr>
        <a:xfrm>
          <a:off x="14325111" y="122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824</xdr:rowOff>
    </xdr:from>
    <xdr:to>
      <xdr:col>20</xdr:col>
      <xdr:colOff>9525</xdr:colOff>
      <xdr:row>71</xdr:row>
      <xdr:rowOff>102424</xdr:rowOff>
    </xdr:to>
    <xdr:sp macro="" textlink="">
      <xdr:nvSpPr>
        <xdr:cNvPr id="635" name="円/楕円 634"/>
        <xdr:cNvSpPr/>
      </xdr:nvSpPr>
      <xdr:spPr>
        <a:xfrm>
          <a:off x="13652500" y="121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118951</xdr:rowOff>
    </xdr:from>
    <xdr:ext cx="534377" cy="259045"/>
    <xdr:sp macro="" textlink="">
      <xdr:nvSpPr>
        <xdr:cNvPr id="636" name="テキスト ボックス 635"/>
        <xdr:cNvSpPr txBox="1"/>
      </xdr:nvSpPr>
      <xdr:spPr>
        <a:xfrm>
          <a:off x="13436111" y="119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154541</xdr:rowOff>
    </xdr:from>
    <xdr:to>
      <xdr:col>18</xdr:col>
      <xdr:colOff>492125</xdr:colOff>
      <xdr:row>73</xdr:row>
      <xdr:rowOff>84691</xdr:rowOff>
    </xdr:to>
    <xdr:sp macro="" textlink="">
      <xdr:nvSpPr>
        <xdr:cNvPr id="637" name="円/楕円 636"/>
        <xdr:cNvSpPr/>
      </xdr:nvSpPr>
      <xdr:spPr>
        <a:xfrm>
          <a:off x="12763500" y="124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101218</xdr:rowOff>
    </xdr:from>
    <xdr:ext cx="534377" cy="259045"/>
    <xdr:sp macro="" textlink="">
      <xdr:nvSpPr>
        <xdr:cNvPr id="638" name="テキスト ボックス 637"/>
        <xdr:cNvSpPr txBox="1"/>
      </xdr:nvSpPr>
      <xdr:spPr>
        <a:xfrm>
          <a:off x="12547111" y="122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34517</xdr:rowOff>
    </xdr:from>
    <xdr:to>
      <xdr:col>23</xdr:col>
      <xdr:colOff>517525</xdr:colOff>
      <xdr:row>98</xdr:row>
      <xdr:rowOff>100591</xdr:rowOff>
    </xdr:to>
    <xdr:cxnSp macro="">
      <xdr:nvCxnSpPr>
        <xdr:cNvPr id="667" name="直線コネクタ 666"/>
        <xdr:cNvCxnSpPr/>
      </xdr:nvCxnSpPr>
      <xdr:spPr>
        <a:xfrm flipV="1">
          <a:off x="15481300" y="16836617"/>
          <a:ext cx="838200" cy="6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100591</xdr:rowOff>
    </xdr:from>
    <xdr:to>
      <xdr:col>22</xdr:col>
      <xdr:colOff>365125</xdr:colOff>
      <xdr:row>98</xdr:row>
      <xdr:rowOff>106530</xdr:rowOff>
    </xdr:to>
    <xdr:cxnSp macro="">
      <xdr:nvCxnSpPr>
        <xdr:cNvPr id="670" name="直線コネクタ 669"/>
        <xdr:cNvCxnSpPr/>
      </xdr:nvCxnSpPr>
      <xdr:spPr>
        <a:xfrm flipV="1">
          <a:off x="14592300" y="16902691"/>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59964</xdr:rowOff>
    </xdr:from>
    <xdr:to>
      <xdr:col>21</xdr:col>
      <xdr:colOff>161925</xdr:colOff>
      <xdr:row>98</xdr:row>
      <xdr:rowOff>106530</xdr:rowOff>
    </xdr:to>
    <xdr:cxnSp macro="">
      <xdr:nvCxnSpPr>
        <xdr:cNvPr id="673" name="直線コネクタ 672"/>
        <xdr:cNvCxnSpPr/>
      </xdr:nvCxnSpPr>
      <xdr:spPr>
        <a:xfrm>
          <a:off x="13703300" y="16862064"/>
          <a:ext cx="88900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20544</xdr:rowOff>
    </xdr:from>
    <xdr:ext cx="534377" cy="259045"/>
    <xdr:sp macro="" textlink="">
      <xdr:nvSpPr>
        <xdr:cNvPr id="675" name="テキスト ボックス 674"/>
        <xdr:cNvSpPr txBox="1"/>
      </xdr:nvSpPr>
      <xdr:spPr>
        <a:xfrm>
          <a:off x="14325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59964</xdr:rowOff>
    </xdr:from>
    <xdr:to>
      <xdr:col>19</xdr:col>
      <xdr:colOff>644525</xdr:colOff>
      <xdr:row>98</xdr:row>
      <xdr:rowOff>125195</xdr:rowOff>
    </xdr:to>
    <xdr:cxnSp macro="">
      <xdr:nvCxnSpPr>
        <xdr:cNvPr id="676" name="直線コネクタ 675"/>
        <xdr:cNvCxnSpPr/>
      </xdr:nvCxnSpPr>
      <xdr:spPr>
        <a:xfrm flipV="1">
          <a:off x="12814300" y="16862064"/>
          <a:ext cx="889000" cy="6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10775</xdr:rowOff>
    </xdr:from>
    <xdr:ext cx="534377" cy="259045"/>
    <xdr:sp macro="" textlink="">
      <xdr:nvSpPr>
        <xdr:cNvPr id="678" name="テキスト ボックス 677"/>
        <xdr:cNvSpPr txBox="1"/>
      </xdr:nvSpPr>
      <xdr:spPr>
        <a:xfrm>
          <a:off x="13436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155167</xdr:rowOff>
    </xdr:from>
    <xdr:to>
      <xdr:col>23</xdr:col>
      <xdr:colOff>568325</xdr:colOff>
      <xdr:row>98</xdr:row>
      <xdr:rowOff>85317</xdr:rowOff>
    </xdr:to>
    <xdr:sp macro="" textlink="">
      <xdr:nvSpPr>
        <xdr:cNvPr id="686" name="円/楕円 685"/>
        <xdr:cNvSpPr/>
      </xdr:nvSpPr>
      <xdr:spPr>
        <a:xfrm>
          <a:off x="16268700" y="167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6594</xdr:rowOff>
    </xdr:from>
    <xdr:ext cx="534377" cy="259045"/>
    <xdr:sp macro="" textlink="">
      <xdr:nvSpPr>
        <xdr:cNvPr id="687" name="積立金該当値テキスト"/>
        <xdr:cNvSpPr txBox="1"/>
      </xdr:nvSpPr>
      <xdr:spPr>
        <a:xfrm>
          <a:off x="16370300" y="166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49791</xdr:rowOff>
    </xdr:from>
    <xdr:to>
      <xdr:col>22</xdr:col>
      <xdr:colOff>415925</xdr:colOff>
      <xdr:row>98</xdr:row>
      <xdr:rowOff>151391</xdr:rowOff>
    </xdr:to>
    <xdr:sp macro="" textlink="">
      <xdr:nvSpPr>
        <xdr:cNvPr id="688" name="円/楕円 687"/>
        <xdr:cNvSpPr/>
      </xdr:nvSpPr>
      <xdr:spPr>
        <a:xfrm>
          <a:off x="15430500" y="168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167918</xdr:rowOff>
    </xdr:from>
    <xdr:ext cx="534377" cy="259045"/>
    <xdr:sp macro="" textlink="">
      <xdr:nvSpPr>
        <xdr:cNvPr id="689" name="テキスト ボックス 688"/>
        <xdr:cNvSpPr txBox="1"/>
      </xdr:nvSpPr>
      <xdr:spPr>
        <a:xfrm>
          <a:off x="15214111" y="1662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55730</xdr:rowOff>
    </xdr:from>
    <xdr:to>
      <xdr:col>21</xdr:col>
      <xdr:colOff>212725</xdr:colOff>
      <xdr:row>98</xdr:row>
      <xdr:rowOff>157330</xdr:rowOff>
    </xdr:to>
    <xdr:sp macro="" textlink="">
      <xdr:nvSpPr>
        <xdr:cNvPr id="690" name="円/楕円 689"/>
        <xdr:cNvSpPr/>
      </xdr:nvSpPr>
      <xdr:spPr>
        <a:xfrm>
          <a:off x="14541500" y="168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2407</xdr:rowOff>
    </xdr:from>
    <xdr:ext cx="534377" cy="259045"/>
    <xdr:sp macro="" textlink="">
      <xdr:nvSpPr>
        <xdr:cNvPr id="691" name="テキスト ボックス 690"/>
        <xdr:cNvSpPr txBox="1"/>
      </xdr:nvSpPr>
      <xdr:spPr>
        <a:xfrm>
          <a:off x="14325111" y="166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9164</xdr:rowOff>
    </xdr:from>
    <xdr:to>
      <xdr:col>20</xdr:col>
      <xdr:colOff>9525</xdr:colOff>
      <xdr:row>98</xdr:row>
      <xdr:rowOff>110764</xdr:rowOff>
    </xdr:to>
    <xdr:sp macro="" textlink="">
      <xdr:nvSpPr>
        <xdr:cNvPr id="692" name="円/楕円 691"/>
        <xdr:cNvSpPr/>
      </xdr:nvSpPr>
      <xdr:spPr>
        <a:xfrm>
          <a:off x="13652500" y="168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127291</xdr:rowOff>
    </xdr:from>
    <xdr:ext cx="534377" cy="259045"/>
    <xdr:sp macro="" textlink="">
      <xdr:nvSpPr>
        <xdr:cNvPr id="693" name="テキスト ボックス 692"/>
        <xdr:cNvSpPr txBox="1"/>
      </xdr:nvSpPr>
      <xdr:spPr>
        <a:xfrm>
          <a:off x="13436111" y="165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74395</xdr:rowOff>
    </xdr:from>
    <xdr:to>
      <xdr:col>18</xdr:col>
      <xdr:colOff>492125</xdr:colOff>
      <xdr:row>99</xdr:row>
      <xdr:rowOff>4545</xdr:rowOff>
    </xdr:to>
    <xdr:sp macro="" textlink="">
      <xdr:nvSpPr>
        <xdr:cNvPr id="694" name="円/楕円 693"/>
        <xdr:cNvSpPr/>
      </xdr:nvSpPr>
      <xdr:spPr>
        <a:xfrm>
          <a:off x="12763500" y="168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167122</xdr:rowOff>
    </xdr:from>
    <xdr:ext cx="534377" cy="259045"/>
    <xdr:sp macro="" textlink="">
      <xdr:nvSpPr>
        <xdr:cNvPr id="695" name="テキスト ボックス 694"/>
        <xdr:cNvSpPr txBox="1"/>
      </xdr:nvSpPr>
      <xdr:spPr>
        <a:xfrm>
          <a:off x="12547111" y="1696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96919</xdr:rowOff>
    </xdr:from>
    <xdr:to>
      <xdr:col>32</xdr:col>
      <xdr:colOff>187325</xdr:colOff>
      <xdr:row>39</xdr:row>
      <xdr:rowOff>98878</xdr:rowOff>
    </xdr:to>
    <xdr:cxnSp macro="">
      <xdr:nvCxnSpPr>
        <xdr:cNvPr id="726" name="直線コネクタ 725"/>
        <xdr:cNvCxnSpPr/>
      </xdr:nvCxnSpPr>
      <xdr:spPr>
        <a:xfrm flipV="1">
          <a:off x="21323300" y="6783469"/>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46119</xdr:rowOff>
    </xdr:from>
    <xdr:to>
      <xdr:col>32</xdr:col>
      <xdr:colOff>238125</xdr:colOff>
      <xdr:row>39</xdr:row>
      <xdr:rowOff>147719</xdr:rowOff>
    </xdr:to>
    <xdr:sp macro="" textlink="">
      <xdr:nvSpPr>
        <xdr:cNvPr id="745" name="円/楕円 744"/>
        <xdr:cNvSpPr/>
      </xdr:nvSpPr>
      <xdr:spPr>
        <a:xfrm>
          <a:off x="221107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132496</xdr:rowOff>
    </xdr:from>
    <xdr:ext cx="313932" cy="259045"/>
    <xdr:sp macro="" textlink="">
      <xdr:nvSpPr>
        <xdr:cNvPr id="746" name="投資及び出資金該当値テキスト"/>
        <xdr:cNvSpPr txBox="1"/>
      </xdr:nvSpPr>
      <xdr:spPr>
        <a:xfrm>
          <a:off x="22212300" y="6647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49175</xdr:rowOff>
    </xdr:from>
    <xdr:to>
      <xdr:col>32</xdr:col>
      <xdr:colOff>187325</xdr:colOff>
      <xdr:row>59</xdr:row>
      <xdr:rowOff>86077</xdr:rowOff>
    </xdr:to>
    <xdr:cxnSp macro="">
      <xdr:nvCxnSpPr>
        <xdr:cNvPr id="785" name="直線コネクタ 784"/>
        <xdr:cNvCxnSpPr/>
      </xdr:nvCxnSpPr>
      <xdr:spPr>
        <a:xfrm flipV="1">
          <a:off x="21323300" y="10164725"/>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86077</xdr:rowOff>
    </xdr:from>
    <xdr:to>
      <xdr:col>31</xdr:col>
      <xdr:colOff>34925</xdr:colOff>
      <xdr:row>59</xdr:row>
      <xdr:rowOff>95711</xdr:rowOff>
    </xdr:to>
    <xdr:cxnSp macro="">
      <xdr:nvCxnSpPr>
        <xdr:cNvPr id="788" name="直線コネクタ 787"/>
        <xdr:cNvCxnSpPr/>
      </xdr:nvCxnSpPr>
      <xdr:spPr>
        <a:xfrm flipV="1">
          <a:off x="20434300" y="10201627"/>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95123</xdr:rowOff>
    </xdr:from>
    <xdr:to>
      <xdr:col>29</xdr:col>
      <xdr:colOff>517525</xdr:colOff>
      <xdr:row>59</xdr:row>
      <xdr:rowOff>95711</xdr:rowOff>
    </xdr:to>
    <xdr:cxnSp macro="">
      <xdr:nvCxnSpPr>
        <xdr:cNvPr id="791" name="直線コネクタ 790"/>
        <xdr:cNvCxnSpPr/>
      </xdr:nvCxnSpPr>
      <xdr:spPr>
        <a:xfrm>
          <a:off x="19545300" y="10210673"/>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92641</xdr:rowOff>
    </xdr:from>
    <xdr:to>
      <xdr:col>28</xdr:col>
      <xdr:colOff>314325</xdr:colOff>
      <xdr:row>59</xdr:row>
      <xdr:rowOff>95123</xdr:rowOff>
    </xdr:to>
    <xdr:cxnSp macro="">
      <xdr:nvCxnSpPr>
        <xdr:cNvPr id="794" name="直線コネクタ 793"/>
        <xdr:cNvCxnSpPr/>
      </xdr:nvCxnSpPr>
      <xdr:spPr>
        <a:xfrm>
          <a:off x="18656300" y="1020819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169825</xdr:rowOff>
    </xdr:from>
    <xdr:to>
      <xdr:col>32</xdr:col>
      <xdr:colOff>238125</xdr:colOff>
      <xdr:row>59</xdr:row>
      <xdr:rowOff>99975</xdr:rowOff>
    </xdr:to>
    <xdr:sp macro="" textlink="">
      <xdr:nvSpPr>
        <xdr:cNvPr id="804" name="円/楕円 803"/>
        <xdr:cNvSpPr/>
      </xdr:nvSpPr>
      <xdr:spPr>
        <a:xfrm>
          <a:off x="22110700" y="101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84752</xdr:rowOff>
    </xdr:from>
    <xdr:ext cx="469744" cy="259045"/>
    <xdr:sp macro="" textlink="">
      <xdr:nvSpPr>
        <xdr:cNvPr id="805" name="貸付金該当値テキスト"/>
        <xdr:cNvSpPr txBox="1"/>
      </xdr:nvSpPr>
      <xdr:spPr>
        <a:xfrm>
          <a:off x="22212300" y="1002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35277</xdr:rowOff>
    </xdr:from>
    <xdr:to>
      <xdr:col>31</xdr:col>
      <xdr:colOff>85725</xdr:colOff>
      <xdr:row>59</xdr:row>
      <xdr:rowOff>136877</xdr:rowOff>
    </xdr:to>
    <xdr:sp macro="" textlink="">
      <xdr:nvSpPr>
        <xdr:cNvPr id="806" name="円/楕円 805"/>
        <xdr:cNvSpPr/>
      </xdr:nvSpPr>
      <xdr:spPr>
        <a:xfrm>
          <a:off x="21272500" y="101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128004</xdr:rowOff>
    </xdr:from>
    <xdr:ext cx="378565" cy="259045"/>
    <xdr:sp macro="" textlink="">
      <xdr:nvSpPr>
        <xdr:cNvPr id="807" name="テキスト ボックス 806"/>
        <xdr:cNvSpPr txBox="1"/>
      </xdr:nvSpPr>
      <xdr:spPr>
        <a:xfrm>
          <a:off x="21134017" y="1024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44911</xdr:rowOff>
    </xdr:from>
    <xdr:to>
      <xdr:col>29</xdr:col>
      <xdr:colOff>568325</xdr:colOff>
      <xdr:row>59</xdr:row>
      <xdr:rowOff>146511</xdr:rowOff>
    </xdr:to>
    <xdr:sp macro="" textlink="">
      <xdr:nvSpPr>
        <xdr:cNvPr id="808" name="円/楕円 807"/>
        <xdr:cNvSpPr/>
      </xdr:nvSpPr>
      <xdr:spPr>
        <a:xfrm>
          <a:off x="20383500" y="101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137638</xdr:rowOff>
    </xdr:from>
    <xdr:ext cx="313932" cy="259045"/>
    <xdr:sp macro="" textlink="">
      <xdr:nvSpPr>
        <xdr:cNvPr id="809" name="テキスト ボックス 808"/>
        <xdr:cNvSpPr txBox="1"/>
      </xdr:nvSpPr>
      <xdr:spPr>
        <a:xfrm>
          <a:off x="20277333" y="1025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44323</xdr:rowOff>
    </xdr:from>
    <xdr:to>
      <xdr:col>28</xdr:col>
      <xdr:colOff>365125</xdr:colOff>
      <xdr:row>59</xdr:row>
      <xdr:rowOff>145923</xdr:rowOff>
    </xdr:to>
    <xdr:sp macro="" textlink="">
      <xdr:nvSpPr>
        <xdr:cNvPr id="810" name="円/楕円 809"/>
        <xdr:cNvSpPr/>
      </xdr:nvSpPr>
      <xdr:spPr>
        <a:xfrm>
          <a:off x="19494500" y="101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137050</xdr:rowOff>
    </xdr:from>
    <xdr:ext cx="378565" cy="259045"/>
    <xdr:sp macro="" textlink="">
      <xdr:nvSpPr>
        <xdr:cNvPr id="811" name="テキスト ボックス 810"/>
        <xdr:cNvSpPr txBox="1"/>
      </xdr:nvSpPr>
      <xdr:spPr>
        <a:xfrm>
          <a:off x="19356017" y="1025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41841</xdr:rowOff>
    </xdr:from>
    <xdr:to>
      <xdr:col>27</xdr:col>
      <xdr:colOff>161925</xdr:colOff>
      <xdr:row>59</xdr:row>
      <xdr:rowOff>143441</xdr:rowOff>
    </xdr:to>
    <xdr:sp macro="" textlink="">
      <xdr:nvSpPr>
        <xdr:cNvPr id="812" name="円/楕円 811"/>
        <xdr:cNvSpPr/>
      </xdr:nvSpPr>
      <xdr:spPr>
        <a:xfrm>
          <a:off x="18605500" y="101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134568</xdr:rowOff>
    </xdr:from>
    <xdr:ext cx="378565" cy="259045"/>
    <xdr:sp macro="" textlink="">
      <xdr:nvSpPr>
        <xdr:cNvPr id="813" name="テキスト ボックス 812"/>
        <xdr:cNvSpPr txBox="1"/>
      </xdr:nvSpPr>
      <xdr:spPr>
        <a:xfrm>
          <a:off x="18467017" y="1025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139433</xdr:rowOff>
    </xdr:from>
    <xdr:to>
      <xdr:col>32</xdr:col>
      <xdr:colOff>187325</xdr:colOff>
      <xdr:row>72</xdr:row>
      <xdr:rowOff>163037</xdr:rowOff>
    </xdr:to>
    <xdr:cxnSp macro="">
      <xdr:nvCxnSpPr>
        <xdr:cNvPr id="843" name="直線コネクタ 842"/>
        <xdr:cNvCxnSpPr/>
      </xdr:nvCxnSpPr>
      <xdr:spPr>
        <a:xfrm>
          <a:off x="21323300" y="12483833"/>
          <a:ext cx="838200" cy="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89008</xdr:rowOff>
    </xdr:from>
    <xdr:to>
      <xdr:col>31</xdr:col>
      <xdr:colOff>34925</xdr:colOff>
      <xdr:row>72</xdr:row>
      <xdr:rowOff>139433</xdr:rowOff>
    </xdr:to>
    <xdr:cxnSp macro="">
      <xdr:nvCxnSpPr>
        <xdr:cNvPr id="846" name="直線コネクタ 845"/>
        <xdr:cNvCxnSpPr/>
      </xdr:nvCxnSpPr>
      <xdr:spPr>
        <a:xfrm>
          <a:off x="20434300" y="12433408"/>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89008</xdr:rowOff>
    </xdr:from>
    <xdr:to>
      <xdr:col>29</xdr:col>
      <xdr:colOff>517525</xdr:colOff>
      <xdr:row>73</xdr:row>
      <xdr:rowOff>148177</xdr:rowOff>
    </xdr:to>
    <xdr:cxnSp macro="">
      <xdr:nvCxnSpPr>
        <xdr:cNvPr id="849" name="直線コネクタ 848"/>
        <xdr:cNvCxnSpPr/>
      </xdr:nvCxnSpPr>
      <xdr:spPr>
        <a:xfrm flipV="1">
          <a:off x="19545300" y="12433408"/>
          <a:ext cx="889000" cy="2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51" name="テキスト ボックス 850"/>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148177</xdr:rowOff>
    </xdr:from>
    <xdr:to>
      <xdr:col>28</xdr:col>
      <xdr:colOff>314325</xdr:colOff>
      <xdr:row>73</xdr:row>
      <xdr:rowOff>157455</xdr:rowOff>
    </xdr:to>
    <xdr:cxnSp macro="">
      <xdr:nvCxnSpPr>
        <xdr:cNvPr id="852" name="直線コネクタ 851"/>
        <xdr:cNvCxnSpPr/>
      </xdr:nvCxnSpPr>
      <xdr:spPr>
        <a:xfrm flipV="1">
          <a:off x="18656300" y="12664027"/>
          <a:ext cx="8890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4" name="テキスト ボックス 853"/>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6" name="テキスト ボックス 855"/>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112237</xdr:rowOff>
    </xdr:from>
    <xdr:to>
      <xdr:col>32</xdr:col>
      <xdr:colOff>238125</xdr:colOff>
      <xdr:row>73</xdr:row>
      <xdr:rowOff>42387</xdr:rowOff>
    </xdr:to>
    <xdr:sp macro="" textlink="">
      <xdr:nvSpPr>
        <xdr:cNvPr id="862" name="円/楕円 861"/>
        <xdr:cNvSpPr/>
      </xdr:nvSpPr>
      <xdr:spPr>
        <a:xfrm>
          <a:off x="22110700" y="1245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135114</xdr:rowOff>
    </xdr:from>
    <xdr:ext cx="534377" cy="259045"/>
    <xdr:sp macro="" textlink="">
      <xdr:nvSpPr>
        <xdr:cNvPr id="863" name="繰出金該当値テキスト"/>
        <xdr:cNvSpPr txBox="1"/>
      </xdr:nvSpPr>
      <xdr:spPr>
        <a:xfrm>
          <a:off x="22212300" y="1230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76,775</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88633</xdr:rowOff>
    </xdr:from>
    <xdr:to>
      <xdr:col>31</xdr:col>
      <xdr:colOff>85725</xdr:colOff>
      <xdr:row>73</xdr:row>
      <xdr:rowOff>18783</xdr:rowOff>
    </xdr:to>
    <xdr:sp macro="" textlink="">
      <xdr:nvSpPr>
        <xdr:cNvPr id="864" name="円/楕円 863"/>
        <xdr:cNvSpPr/>
      </xdr:nvSpPr>
      <xdr:spPr>
        <a:xfrm>
          <a:off x="21272500" y="124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35310</xdr:rowOff>
    </xdr:from>
    <xdr:ext cx="534377" cy="259045"/>
    <xdr:sp macro="" textlink="">
      <xdr:nvSpPr>
        <xdr:cNvPr id="865" name="テキスト ボックス 864"/>
        <xdr:cNvSpPr txBox="1"/>
      </xdr:nvSpPr>
      <xdr:spPr>
        <a:xfrm>
          <a:off x="21056111" y="122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78,014</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38208</xdr:rowOff>
    </xdr:from>
    <xdr:to>
      <xdr:col>29</xdr:col>
      <xdr:colOff>568325</xdr:colOff>
      <xdr:row>72</xdr:row>
      <xdr:rowOff>139808</xdr:rowOff>
    </xdr:to>
    <xdr:sp macro="" textlink="">
      <xdr:nvSpPr>
        <xdr:cNvPr id="866" name="円/楕円 865"/>
        <xdr:cNvSpPr/>
      </xdr:nvSpPr>
      <xdr:spPr>
        <a:xfrm>
          <a:off x="20383500" y="123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156335</xdr:rowOff>
    </xdr:from>
    <xdr:ext cx="534377" cy="259045"/>
    <xdr:sp macro="" textlink="">
      <xdr:nvSpPr>
        <xdr:cNvPr id="867" name="テキスト ボックス 866"/>
        <xdr:cNvSpPr txBox="1"/>
      </xdr:nvSpPr>
      <xdr:spPr>
        <a:xfrm>
          <a:off x="20167111" y="121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80,661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97377</xdr:rowOff>
    </xdr:from>
    <xdr:to>
      <xdr:col>28</xdr:col>
      <xdr:colOff>365125</xdr:colOff>
      <xdr:row>74</xdr:row>
      <xdr:rowOff>27527</xdr:rowOff>
    </xdr:to>
    <xdr:sp macro="" textlink="">
      <xdr:nvSpPr>
        <xdr:cNvPr id="868" name="円/楕円 867"/>
        <xdr:cNvSpPr/>
      </xdr:nvSpPr>
      <xdr:spPr>
        <a:xfrm>
          <a:off x="19494500" y="126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44054</xdr:rowOff>
    </xdr:from>
    <xdr:ext cx="534377" cy="259045"/>
    <xdr:sp macro="" textlink="">
      <xdr:nvSpPr>
        <xdr:cNvPr id="869" name="テキスト ボックス 868"/>
        <xdr:cNvSpPr txBox="1"/>
      </xdr:nvSpPr>
      <xdr:spPr>
        <a:xfrm>
          <a:off x="19278111" y="123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106655</xdr:rowOff>
    </xdr:from>
    <xdr:to>
      <xdr:col>27</xdr:col>
      <xdr:colOff>161925</xdr:colOff>
      <xdr:row>74</xdr:row>
      <xdr:rowOff>36805</xdr:rowOff>
    </xdr:to>
    <xdr:sp macro="" textlink="">
      <xdr:nvSpPr>
        <xdr:cNvPr id="870" name="円/楕円 869"/>
        <xdr:cNvSpPr/>
      </xdr:nvSpPr>
      <xdr:spPr>
        <a:xfrm>
          <a:off x="18605500" y="126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53332</xdr:rowOff>
    </xdr:from>
    <xdr:ext cx="534377" cy="259045"/>
    <xdr:sp macro="" textlink="">
      <xdr:nvSpPr>
        <xdr:cNvPr id="871" name="テキスト ボックス 870"/>
        <xdr:cNvSpPr txBox="1"/>
      </xdr:nvSpPr>
      <xdr:spPr>
        <a:xfrm>
          <a:off x="18389111" y="123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人件費については、総額では大きな変化がないものの、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年度は減少して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広い市域を抱える自治体であることから類似団体と比較しても人件費が高い傾向にある。物件費についても前年度と比較して大きな変化はないが、多くの公共施設をかかえていることから類似団体と比較して高い傾向となっている。維持補修費については、施設の大規模改修など普通建設事業費とのバランスの中で減少傾向にある。扶助費については高齢化の進展や児童福祉施策の充実を図っていることから、毎年度増加の傾向となっている。補助費等については</a:t>
          </a:r>
          <a:r>
            <a:rPr kumimoji="1" lang="ja-JP" altLang="en-US" sz="1100">
              <a:solidFill>
                <a:schemeClr val="dk1"/>
              </a:solidFill>
              <a:effectLst/>
              <a:latin typeface="+mn-lt"/>
              <a:ea typeface="+mn-ea"/>
              <a:cs typeface="+mn-cs"/>
            </a:rPr>
            <a:t>横ばい状態</a:t>
          </a:r>
          <a:r>
            <a:rPr kumimoji="1" lang="ja-JP" altLang="ja-JP" sz="1100">
              <a:solidFill>
                <a:schemeClr val="dk1"/>
              </a:solidFill>
              <a:effectLst/>
              <a:latin typeface="+mn-lt"/>
              <a:ea typeface="+mn-ea"/>
              <a:cs typeface="+mn-cs"/>
            </a:rPr>
            <a:t>となっている。普通建設事業については</a:t>
          </a:r>
          <a:r>
            <a:rPr kumimoji="1" lang="ja-JP" altLang="en-US" sz="1100">
              <a:solidFill>
                <a:schemeClr val="dk1"/>
              </a:solidFill>
              <a:effectLst/>
              <a:latin typeface="+mn-lt"/>
              <a:ea typeface="+mn-ea"/>
              <a:cs typeface="+mn-cs"/>
            </a:rPr>
            <a:t>合併特例債の発行期限が平成３１</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となっていることから繰越事業も含め増加しており、</a:t>
          </a:r>
          <a:r>
            <a:rPr kumimoji="1" lang="ja-JP" altLang="ja-JP" sz="1100">
              <a:solidFill>
                <a:schemeClr val="dk1"/>
              </a:solidFill>
              <a:effectLst/>
              <a:latin typeface="+mn-lt"/>
              <a:ea typeface="+mn-ea"/>
              <a:cs typeface="+mn-cs"/>
            </a:rPr>
            <a:t>対前年比では</a:t>
          </a:r>
          <a:r>
            <a:rPr kumimoji="1" lang="ja-JP" altLang="en-US" sz="1100">
              <a:solidFill>
                <a:schemeClr val="dk1"/>
              </a:solidFill>
              <a:effectLst/>
              <a:latin typeface="+mn-lt"/>
              <a:ea typeface="+mn-ea"/>
              <a:cs typeface="+mn-cs"/>
            </a:rPr>
            <a:t>大幅に増加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50,316
49,900
693.05
30,445,454
29,548,484
799,867
17,678,464
24,295,481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158804</xdr:rowOff>
    </xdr:from>
    <xdr:to>
      <xdr:col>6</xdr:col>
      <xdr:colOff>511175</xdr:colOff>
      <xdr:row>38</xdr:row>
      <xdr:rowOff>32748</xdr:rowOff>
    </xdr:to>
    <xdr:cxnSp macro="">
      <xdr:nvCxnSpPr>
        <xdr:cNvPr id="63" name="直線コネクタ 62"/>
        <xdr:cNvCxnSpPr/>
      </xdr:nvCxnSpPr>
      <xdr:spPr>
        <a:xfrm>
          <a:off x="3797300" y="6502454"/>
          <a:ext cx="8382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158804</xdr:rowOff>
    </xdr:from>
    <xdr:to>
      <xdr:col>5</xdr:col>
      <xdr:colOff>358775</xdr:colOff>
      <xdr:row>37</xdr:row>
      <xdr:rowOff>168439</xdr:rowOff>
    </xdr:to>
    <xdr:cxnSp macro="">
      <xdr:nvCxnSpPr>
        <xdr:cNvPr id="66" name="直線コネクタ 65"/>
        <xdr:cNvCxnSpPr/>
      </xdr:nvCxnSpPr>
      <xdr:spPr>
        <a:xfrm flipV="1">
          <a:off x="2908300" y="6502454"/>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168439</xdr:rowOff>
    </xdr:from>
    <xdr:to>
      <xdr:col>4</xdr:col>
      <xdr:colOff>155575</xdr:colOff>
      <xdr:row>38</xdr:row>
      <xdr:rowOff>17562</xdr:rowOff>
    </xdr:to>
    <xdr:cxnSp macro="">
      <xdr:nvCxnSpPr>
        <xdr:cNvPr id="69" name="直線コネクタ 68"/>
        <xdr:cNvCxnSpPr/>
      </xdr:nvCxnSpPr>
      <xdr:spPr>
        <a:xfrm flipV="1">
          <a:off x="2019300" y="6512089"/>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581</xdr:rowOff>
    </xdr:from>
    <xdr:to>
      <xdr:col>2</xdr:col>
      <xdr:colOff>638175</xdr:colOff>
      <xdr:row>38</xdr:row>
      <xdr:rowOff>17562</xdr:rowOff>
    </xdr:to>
    <xdr:cxnSp macro="">
      <xdr:nvCxnSpPr>
        <xdr:cNvPr id="72" name="直線コネクタ 71"/>
        <xdr:cNvCxnSpPr/>
      </xdr:nvCxnSpPr>
      <xdr:spPr>
        <a:xfrm>
          <a:off x="1130300" y="6515681"/>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153398</xdr:rowOff>
    </xdr:from>
    <xdr:to>
      <xdr:col>6</xdr:col>
      <xdr:colOff>561975</xdr:colOff>
      <xdr:row>38</xdr:row>
      <xdr:rowOff>83548</xdr:rowOff>
    </xdr:to>
    <xdr:sp macro="" textlink="">
      <xdr:nvSpPr>
        <xdr:cNvPr id="82" name="円/楕円 81"/>
        <xdr:cNvSpPr/>
      </xdr:nvSpPr>
      <xdr:spPr>
        <a:xfrm>
          <a:off x="4584700" y="64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4825</xdr:rowOff>
    </xdr:from>
    <xdr:ext cx="469744" cy="259045"/>
    <xdr:sp macro="" textlink="">
      <xdr:nvSpPr>
        <xdr:cNvPr id="83" name="議会費該当値テキスト"/>
        <xdr:cNvSpPr txBox="1"/>
      </xdr:nvSpPr>
      <xdr:spPr>
        <a:xfrm>
          <a:off x="4686300" y="634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108004</xdr:rowOff>
    </xdr:from>
    <xdr:to>
      <xdr:col>5</xdr:col>
      <xdr:colOff>409575</xdr:colOff>
      <xdr:row>38</xdr:row>
      <xdr:rowOff>38154</xdr:rowOff>
    </xdr:to>
    <xdr:sp macro="" textlink="">
      <xdr:nvSpPr>
        <xdr:cNvPr id="84" name="円/楕円 83"/>
        <xdr:cNvSpPr/>
      </xdr:nvSpPr>
      <xdr:spPr>
        <a:xfrm>
          <a:off x="3746500" y="64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54681</xdr:rowOff>
    </xdr:from>
    <xdr:ext cx="469744" cy="259045"/>
    <xdr:sp macro="" textlink="">
      <xdr:nvSpPr>
        <xdr:cNvPr id="85" name="テキスト ボックス 84"/>
        <xdr:cNvSpPr txBox="1"/>
      </xdr:nvSpPr>
      <xdr:spPr>
        <a:xfrm>
          <a:off x="3562427" y="622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117638</xdr:rowOff>
    </xdr:from>
    <xdr:to>
      <xdr:col>4</xdr:col>
      <xdr:colOff>206375</xdr:colOff>
      <xdr:row>38</xdr:row>
      <xdr:rowOff>47788</xdr:rowOff>
    </xdr:to>
    <xdr:sp macro="" textlink="">
      <xdr:nvSpPr>
        <xdr:cNvPr id="86" name="円/楕円 85"/>
        <xdr:cNvSpPr/>
      </xdr:nvSpPr>
      <xdr:spPr>
        <a:xfrm>
          <a:off x="28575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64315</xdr:rowOff>
    </xdr:from>
    <xdr:ext cx="469744" cy="259045"/>
    <xdr:sp macro="" textlink="">
      <xdr:nvSpPr>
        <xdr:cNvPr id="87" name="テキスト ボックス 86"/>
        <xdr:cNvSpPr txBox="1"/>
      </xdr:nvSpPr>
      <xdr:spPr>
        <a:xfrm>
          <a:off x="2673427" y="623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138212</xdr:rowOff>
    </xdr:from>
    <xdr:to>
      <xdr:col>3</xdr:col>
      <xdr:colOff>3175</xdr:colOff>
      <xdr:row>38</xdr:row>
      <xdr:rowOff>68362</xdr:rowOff>
    </xdr:to>
    <xdr:sp macro="" textlink="">
      <xdr:nvSpPr>
        <xdr:cNvPr id="88" name="円/楕円 87"/>
        <xdr:cNvSpPr/>
      </xdr:nvSpPr>
      <xdr:spPr>
        <a:xfrm>
          <a:off x="1968500" y="64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59489</xdr:rowOff>
    </xdr:from>
    <xdr:ext cx="469744" cy="259045"/>
    <xdr:sp macro="" textlink="">
      <xdr:nvSpPr>
        <xdr:cNvPr id="89" name="テキスト ボックス 88"/>
        <xdr:cNvSpPr txBox="1"/>
      </xdr:nvSpPr>
      <xdr:spPr>
        <a:xfrm>
          <a:off x="1784427" y="657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121231</xdr:rowOff>
    </xdr:from>
    <xdr:to>
      <xdr:col>1</xdr:col>
      <xdr:colOff>485775</xdr:colOff>
      <xdr:row>38</xdr:row>
      <xdr:rowOff>51381</xdr:rowOff>
    </xdr:to>
    <xdr:sp macro="" textlink="">
      <xdr:nvSpPr>
        <xdr:cNvPr id="90" name="円/楕円 89"/>
        <xdr:cNvSpPr/>
      </xdr:nvSpPr>
      <xdr:spPr>
        <a:xfrm>
          <a:off x="1079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42508</xdr:rowOff>
    </xdr:from>
    <xdr:ext cx="469744" cy="259045"/>
    <xdr:sp macro="" textlink="">
      <xdr:nvSpPr>
        <xdr:cNvPr id="91" name="テキスト ボックス 90"/>
        <xdr:cNvSpPr txBox="1"/>
      </xdr:nvSpPr>
      <xdr:spPr>
        <a:xfrm>
          <a:off x="895427" y="655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66711</xdr:rowOff>
    </xdr:from>
    <xdr:to>
      <xdr:col>6</xdr:col>
      <xdr:colOff>511175</xdr:colOff>
      <xdr:row>57</xdr:row>
      <xdr:rowOff>121207</xdr:rowOff>
    </xdr:to>
    <xdr:cxnSp macro="">
      <xdr:nvCxnSpPr>
        <xdr:cNvPr id="122" name="直線コネクタ 121"/>
        <xdr:cNvCxnSpPr/>
      </xdr:nvCxnSpPr>
      <xdr:spPr>
        <a:xfrm flipV="1">
          <a:off x="3797300" y="9839361"/>
          <a:ext cx="838200" cy="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121207</xdr:rowOff>
    </xdr:from>
    <xdr:to>
      <xdr:col>5</xdr:col>
      <xdr:colOff>358775</xdr:colOff>
      <xdr:row>57</xdr:row>
      <xdr:rowOff>161868</xdr:rowOff>
    </xdr:to>
    <xdr:cxnSp macro="">
      <xdr:nvCxnSpPr>
        <xdr:cNvPr id="125" name="直線コネクタ 124"/>
        <xdr:cNvCxnSpPr/>
      </xdr:nvCxnSpPr>
      <xdr:spPr>
        <a:xfrm flipV="1">
          <a:off x="2908300" y="9893857"/>
          <a:ext cx="889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161868</xdr:rowOff>
    </xdr:from>
    <xdr:to>
      <xdr:col>4</xdr:col>
      <xdr:colOff>155575</xdr:colOff>
      <xdr:row>58</xdr:row>
      <xdr:rowOff>3807</xdr:rowOff>
    </xdr:to>
    <xdr:cxnSp macro="">
      <xdr:nvCxnSpPr>
        <xdr:cNvPr id="128" name="直線コネクタ 127"/>
        <xdr:cNvCxnSpPr/>
      </xdr:nvCxnSpPr>
      <xdr:spPr>
        <a:xfrm flipV="1">
          <a:off x="2019300" y="9934518"/>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117267</xdr:rowOff>
    </xdr:from>
    <xdr:ext cx="534377" cy="259045"/>
    <xdr:sp macro="" textlink="">
      <xdr:nvSpPr>
        <xdr:cNvPr id="130" name="テキスト ボックス 129"/>
        <xdr:cNvSpPr txBox="1"/>
      </xdr:nvSpPr>
      <xdr:spPr>
        <a:xfrm>
          <a:off x="2641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3807</xdr:rowOff>
    </xdr:from>
    <xdr:to>
      <xdr:col>2</xdr:col>
      <xdr:colOff>638175</xdr:colOff>
      <xdr:row>58</xdr:row>
      <xdr:rowOff>9944</xdr:rowOff>
    </xdr:to>
    <xdr:cxnSp macro="">
      <xdr:nvCxnSpPr>
        <xdr:cNvPr id="131" name="直線コネクタ 130"/>
        <xdr:cNvCxnSpPr/>
      </xdr:nvCxnSpPr>
      <xdr:spPr>
        <a:xfrm flipV="1">
          <a:off x="1130300" y="9947907"/>
          <a:ext cx="889000" cy="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88525</xdr:rowOff>
    </xdr:from>
    <xdr:ext cx="534377" cy="259045"/>
    <xdr:sp macro="" textlink="">
      <xdr:nvSpPr>
        <xdr:cNvPr id="135" name="テキスト ボックス 134"/>
        <xdr:cNvSpPr txBox="1"/>
      </xdr:nvSpPr>
      <xdr:spPr>
        <a:xfrm>
          <a:off x="863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15911</xdr:rowOff>
    </xdr:from>
    <xdr:to>
      <xdr:col>6</xdr:col>
      <xdr:colOff>561975</xdr:colOff>
      <xdr:row>57</xdr:row>
      <xdr:rowOff>117511</xdr:rowOff>
    </xdr:to>
    <xdr:sp macro="" textlink="">
      <xdr:nvSpPr>
        <xdr:cNvPr id="141" name="円/楕円 140"/>
        <xdr:cNvSpPr/>
      </xdr:nvSpPr>
      <xdr:spPr>
        <a:xfrm>
          <a:off x="4584700" y="97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38788</xdr:rowOff>
    </xdr:from>
    <xdr:ext cx="599010" cy="259045"/>
    <xdr:sp macro="" textlink="">
      <xdr:nvSpPr>
        <xdr:cNvPr id="142" name="総務費該当値テキスト"/>
        <xdr:cNvSpPr txBox="1"/>
      </xdr:nvSpPr>
      <xdr:spPr>
        <a:xfrm>
          <a:off x="4686300" y="963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70407</xdr:rowOff>
    </xdr:from>
    <xdr:to>
      <xdr:col>5</xdr:col>
      <xdr:colOff>409575</xdr:colOff>
      <xdr:row>58</xdr:row>
      <xdr:rowOff>557</xdr:rowOff>
    </xdr:to>
    <xdr:sp macro="" textlink="">
      <xdr:nvSpPr>
        <xdr:cNvPr id="143" name="円/楕円 142"/>
        <xdr:cNvSpPr/>
      </xdr:nvSpPr>
      <xdr:spPr>
        <a:xfrm>
          <a:off x="3746500" y="98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17084</xdr:rowOff>
    </xdr:from>
    <xdr:ext cx="534377" cy="259045"/>
    <xdr:sp macro="" textlink="">
      <xdr:nvSpPr>
        <xdr:cNvPr id="144" name="テキスト ボックス 143"/>
        <xdr:cNvSpPr txBox="1"/>
      </xdr:nvSpPr>
      <xdr:spPr>
        <a:xfrm>
          <a:off x="3530111" y="96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111068</xdr:rowOff>
    </xdr:from>
    <xdr:to>
      <xdr:col>4</xdr:col>
      <xdr:colOff>206375</xdr:colOff>
      <xdr:row>58</xdr:row>
      <xdr:rowOff>41218</xdr:rowOff>
    </xdr:to>
    <xdr:sp macro="" textlink="">
      <xdr:nvSpPr>
        <xdr:cNvPr id="145" name="円/楕円 144"/>
        <xdr:cNvSpPr/>
      </xdr:nvSpPr>
      <xdr:spPr>
        <a:xfrm>
          <a:off x="2857500" y="98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57745</xdr:rowOff>
    </xdr:from>
    <xdr:ext cx="534377" cy="259045"/>
    <xdr:sp macro="" textlink="">
      <xdr:nvSpPr>
        <xdr:cNvPr id="146" name="テキスト ボックス 145"/>
        <xdr:cNvSpPr txBox="1"/>
      </xdr:nvSpPr>
      <xdr:spPr>
        <a:xfrm>
          <a:off x="2641111" y="96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124457</xdr:rowOff>
    </xdr:from>
    <xdr:to>
      <xdr:col>3</xdr:col>
      <xdr:colOff>3175</xdr:colOff>
      <xdr:row>58</xdr:row>
      <xdr:rowOff>54607</xdr:rowOff>
    </xdr:to>
    <xdr:sp macro="" textlink="">
      <xdr:nvSpPr>
        <xdr:cNvPr id="147" name="円/楕円 146"/>
        <xdr:cNvSpPr/>
      </xdr:nvSpPr>
      <xdr:spPr>
        <a:xfrm>
          <a:off x="1968500" y="98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71134</xdr:rowOff>
    </xdr:from>
    <xdr:ext cx="534377" cy="259045"/>
    <xdr:sp macro="" textlink="">
      <xdr:nvSpPr>
        <xdr:cNvPr id="148" name="テキスト ボックス 147"/>
        <xdr:cNvSpPr txBox="1"/>
      </xdr:nvSpPr>
      <xdr:spPr>
        <a:xfrm>
          <a:off x="1752111" y="967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130594</xdr:rowOff>
    </xdr:from>
    <xdr:to>
      <xdr:col>1</xdr:col>
      <xdr:colOff>485775</xdr:colOff>
      <xdr:row>58</xdr:row>
      <xdr:rowOff>60744</xdr:rowOff>
    </xdr:to>
    <xdr:sp macro="" textlink="">
      <xdr:nvSpPr>
        <xdr:cNvPr id="149" name="円/楕円 148"/>
        <xdr:cNvSpPr/>
      </xdr:nvSpPr>
      <xdr:spPr>
        <a:xfrm>
          <a:off x="1079500" y="99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77271</xdr:rowOff>
    </xdr:from>
    <xdr:ext cx="534377" cy="259045"/>
    <xdr:sp macro="" textlink="">
      <xdr:nvSpPr>
        <xdr:cNvPr id="150" name="テキスト ボックス 149"/>
        <xdr:cNvSpPr txBox="1"/>
      </xdr:nvSpPr>
      <xdr:spPr>
        <a:xfrm>
          <a:off x="863111" y="96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22202</xdr:rowOff>
    </xdr:from>
    <xdr:to>
      <xdr:col>6</xdr:col>
      <xdr:colOff>511175</xdr:colOff>
      <xdr:row>78</xdr:row>
      <xdr:rowOff>31606</xdr:rowOff>
    </xdr:to>
    <xdr:cxnSp macro="">
      <xdr:nvCxnSpPr>
        <xdr:cNvPr id="181" name="直線コネクタ 180"/>
        <xdr:cNvCxnSpPr/>
      </xdr:nvCxnSpPr>
      <xdr:spPr>
        <a:xfrm flipV="1">
          <a:off x="3797300" y="13395302"/>
          <a:ext cx="8382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25676</xdr:rowOff>
    </xdr:from>
    <xdr:to>
      <xdr:col>5</xdr:col>
      <xdr:colOff>358775</xdr:colOff>
      <xdr:row>78</xdr:row>
      <xdr:rowOff>31606</xdr:rowOff>
    </xdr:to>
    <xdr:cxnSp macro="">
      <xdr:nvCxnSpPr>
        <xdr:cNvPr id="184" name="直線コネクタ 183"/>
        <xdr:cNvCxnSpPr/>
      </xdr:nvCxnSpPr>
      <xdr:spPr>
        <a:xfrm>
          <a:off x="2908300" y="13398776"/>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25676</xdr:rowOff>
    </xdr:from>
    <xdr:to>
      <xdr:col>4</xdr:col>
      <xdr:colOff>155575</xdr:colOff>
      <xdr:row>78</xdr:row>
      <xdr:rowOff>56024</xdr:rowOff>
    </xdr:to>
    <xdr:cxnSp macro="">
      <xdr:nvCxnSpPr>
        <xdr:cNvPr id="187" name="直線コネクタ 186"/>
        <xdr:cNvCxnSpPr/>
      </xdr:nvCxnSpPr>
      <xdr:spPr>
        <a:xfrm flipV="1">
          <a:off x="2019300" y="13398776"/>
          <a:ext cx="889000" cy="3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76762</xdr:rowOff>
    </xdr:from>
    <xdr:ext cx="599010" cy="259045"/>
    <xdr:sp macro="" textlink="">
      <xdr:nvSpPr>
        <xdr:cNvPr id="189" name="テキスト ボックス 188"/>
        <xdr:cNvSpPr txBox="1"/>
      </xdr:nvSpPr>
      <xdr:spPr>
        <a:xfrm>
          <a:off x="2608794" y="134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31449</xdr:rowOff>
    </xdr:from>
    <xdr:to>
      <xdr:col>2</xdr:col>
      <xdr:colOff>638175</xdr:colOff>
      <xdr:row>78</xdr:row>
      <xdr:rowOff>56024</xdr:rowOff>
    </xdr:to>
    <xdr:cxnSp macro="">
      <xdr:nvCxnSpPr>
        <xdr:cNvPr id="190" name="直線コネクタ 189"/>
        <xdr:cNvCxnSpPr/>
      </xdr:nvCxnSpPr>
      <xdr:spPr>
        <a:xfrm>
          <a:off x="1130300" y="13404549"/>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96607</xdr:rowOff>
    </xdr:from>
    <xdr:ext cx="599010" cy="259045"/>
    <xdr:sp macro="" textlink="">
      <xdr:nvSpPr>
        <xdr:cNvPr id="194" name="テキスト ボックス 193"/>
        <xdr:cNvSpPr txBox="1"/>
      </xdr:nvSpPr>
      <xdr:spPr>
        <a:xfrm>
          <a:off x="830794" y="1346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142852</xdr:rowOff>
    </xdr:from>
    <xdr:to>
      <xdr:col>6</xdr:col>
      <xdr:colOff>561975</xdr:colOff>
      <xdr:row>78</xdr:row>
      <xdr:rowOff>73002</xdr:rowOff>
    </xdr:to>
    <xdr:sp macro="" textlink="">
      <xdr:nvSpPr>
        <xdr:cNvPr id="200" name="円/楕円 199"/>
        <xdr:cNvSpPr/>
      </xdr:nvSpPr>
      <xdr:spPr>
        <a:xfrm>
          <a:off x="4584700" y="133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102229</xdr:rowOff>
    </xdr:from>
    <xdr:ext cx="599010" cy="259045"/>
    <xdr:sp macro="" textlink="">
      <xdr:nvSpPr>
        <xdr:cNvPr id="201" name="民生費該当値テキスト"/>
        <xdr:cNvSpPr txBox="1"/>
      </xdr:nvSpPr>
      <xdr:spPr>
        <a:xfrm>
          <a:off x="4686300" y="131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152256</xdr:rowOff>
    </xdr:from>
    <xdr:to>
      <xdr:col>5</xdr:col>
      <xdr:colOff>409575</xdr:colOff>
      <xdr:row>78</xdr:row>
      <xdr:rowOff>82406</xdr:rowOff>
    </xdr:to>
    <xdr:sp macro="" textlink="">
      <xdr:nvSpPr>
        <xdr:cNvPr id="202" name="円/楕円 201"/>
        <xdr:cNvSpPr/>
      </xdr:nvSpPr>
      <xdr:spPr>
        <a:xfrm>
          <a:off x="3746500" y="133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98933</xdr:rowOff>
    </xdr:from>
    <xdr:ext cx="599010" cy="259045"/>
    <xdr:sp macro="" textlink="">
      <xdr:nvSpPr>
        <xdr:cNvPr id="203" name="テキスト ボックス 202"/>
        <xdr:cNvSpPr txBox="1"/>
      </xdr:nvSpPr>
      <xdr:spPr>
        <a:xfrm>
          <a:off x="3497794" y="1312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146326</xdr:rowOff>
    </xdr:from>
    <xdr:to>
      <xdr:col>4</xdr:col>
      <xdr:colOff>206375</xdr:colOff>
      <xdr:row>78</xdr:row>
      <xdr:rowOff>76476</xdr:rowOff>
    </xdr:to>
    <xdr:sp macro="" textlink="">
      <xdr:nvSpPr>
        <xdr:cNvPr id="204" name="円/楕円 203"/>
        <xdr:cNvSpPr/>
      </xdr:nvSpPr>
      <xdr:spPr>
        <a:xfrm>
          <a:off x="2857500" y="133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93003</xdr:rowOff>
    </xdr:from>
    <xdr:ext cx="599010" cy="259045"/>
    <xdr:sp macro="" textlink="">
      <xdr:nvSpPr>
        <xdr:cNvPr id="205" name="テキスト ボックス 204"/>
        <xdr:cNvSpPr txBox="1"/>
      </xdr:nvSpPr>
      <xdr:spPr>
        <a:xfrm>
          <a:off x="2608794" y="1312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5224</xdr:rowOff>
    </xdr:from>
    <xdr:to>
      <xdr:col>3</xdr:col>
      <xdr:colOff>3175</xdr:colOff>
      <xdr:row>78</xdr:row>
      <xdr:rowOff>106824</xdr:rowOff>
    </xdr:to>
    <xdr:sp macro="" textlink="">
      <xdr:nvSpPr>
        <xdr:cNvPr id="206" name="円/楕円 205"/>
        <xdr:cNvSpPr/>
      </xdr:nvSpPr>
      <xdr:spPr>
        <a:xfrm>
          <a:off x="1968500" y="133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97951</xdr:rowOff>
    </xdr:from>
    <xdr:ext cx="599010" cy="259045"/>
    <xdr:sp macro="" textlink="">
      <xdr:nvSpPr>
        <xdr:cNvPr id="207" name="テキスト ボックス 206"/>
        <xdr:cNvSpPr txBox="1"/>
      </xdr:nvSpPr>
      <xdr:spPr>
        <a:xfrm>
          <a:off x="1719794" y="1347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152099</xdr:rowOff>
    </xdr:from>
    <xdr:to>
      <xdr:col>1</xdr:col>
      <xdr:colOff>485775</xdr:colOff>
      <xdr:row>78</xdr:row>
      <xdr:rowOff>82249</xdr:rowOff>
    </xdr:to>
    <xdr:sp macro="" textlink="">
      <xdr:nvSpPr>
        <xdr:cNvPr id="208" name="円/楕円 207"/>
        <xdr:cNvSpPr/>
      </xdr:nvSpPr>
      <xdr:spPr>
        <a:xfrm>
          <a:off x="1079500" y="1335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98776</xdr:rowOff>
    </xdr:from>
    <xdr:ext cx="599010" cy="259045"/>
    <xdr:sp macro="" textlink="">
      <xdr:nvSpPr>
        <xdr:cNvPr id="209" name="テキスト ボックス 208"/>
        <xdr:cNvSpPr txBox="1"/>
      </xdr:nvSpPr>
      <xdr:spPr>
        <a:xfrm>
          <a:off x="830794" y="1312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106611</xdr:rowOff>
    </xdr:from>
    <xdr:to>
      <xdr:col>6</xdr:col>
      <xdr:colOff>511175</xdr:colOff>
      <xdr:row>95</xdr:row>
      <xdr:rowOff>2387</xdr:rowOff>
    </xdr:to>
    <xdr:cxnSp macro="">
      <xdr:nvCxnSpPr>
        <xdr:cNvPr id="239" name="直線コネクタ 238"/>
        <xdr:cNvCxnSpPr/>
      </xdr:nvCxnSpPr>
      <xdr:spPr>
        <a:xfrm flipV="1">
          <a:off x="3797300" y="16051461"/>
          <a:ext cx="838200" cy="2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2387</xdr:rowOff>
    </xdr:from>
    <xdr:to>
      <xdr:col>5</xdr:col>
      <xdr:colOff>358775</xdr:colOff>
      <xdr:row>95</xdr:row>
      <xdr:rowOff>85979</xdr:rowOff>
    </xdr:to>
    <xdr:cxnSp macro="">
      <xdr:nvCxnSpPr>
        <xdr:cNvPr id="242" name="直線コネクタ 241"/>
        <xdr:cNvCxnSpPr/>
      </xdr:nvCxnSpPr>
      <xdr:spPr>
        <a:xfrm flipV="1">
          <a:off x="2908300" y="16290137"/>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85979</xdr:rowOff>
    </xdr:from>
    <xdr:to>
      <xdr:col>4</xdr:col>
      <xdr:colOff>155575</xdr:colOff>
      <xdr:row>96</xdr:row>
      <xdr:rowOff>24143</xdr:rowOff>
    </xdr:to>
    <xdr:cxnSp macro="">
      <xdr:nvCxnSpPr>
        <xdr:cNvPr id="245" name="直線コネクタ 244"/>
        <xdr:cNvCxnSpPr/>
      </xdr:nvCxnSpPr>
      <xdr:spPr>
        <a:xfrm flipV="1">
          <a:off x="2019300" y="16373729"/>
          <a:ext cx="889000" cy="10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119354</xdr:rowOff>
    </xdr:from>
    <xdr:to>
      <xdr:col>2</xdr:col>
      <xdr:colOff>638175</xdr:colOff>
      <xdr:row>96</xdr:row>
      <xdr:rowOff>24143</xdr:rowOff>
    </xdr:to>
    <xdr:cxnSp macro="">
      <xdr:nvCxnSpPr>
        <xdr:cNvPr id="248" name="直線コネクタ 247"/>
        <xdr:cNvCxnSpPr/>
      </xdr:nvCxnSpPr>
      <xdr:spPr>
        <a:xfrm>
          <a:off x="1130300" y="16235654"/>
          <a:ext cx="889000" cy="24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55811</xdr:rowOff>
    </xdr:from>
    <xdr:to>
      <xdr:col>6</xdr:col>
      <xdr:colOff>561975</xdr:colOff>
      <xdr:row>93</xdr:row>
      <xdr:rowOff>157411</xdr:rowOff>
    </xdr:to>
    <xdr:sp macro="" textlink="">
      <xdr:nvSpPr>
        <xdr:cNvPr id="258" name="円/楕円 257"/>
        <xdr:cNvSpPr/>
      </xdr:nvSpPr>
      <xdr:spPr>
        <a:xfrm>
          <a:off x="4584700" y="160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78688</xdr:rowOff>
    </xdr:from>
    <xdr:ext cx="534377" cy="259045"/>
    <xdr:sp macro="" textlink="">
      <xdr:nvSpPr>
        <xdr:cNvPr id="259" name="衛生費該当値テキスト"/>
        <xdr:cNvSpPr txBox="1"/>
      </xdr:nvSpPr>
      <xdr:spPr>
        <a:xfrm>
          <a:off x="4686300" y="1585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70,737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123037</xdr:rowOff>
    </xdr:from>
    <xdr:to>
      <xdr:col>5</xdr:col>
      <xdr:colOff>409575</xdr:colOff>
      <xdr:row>95</xdr:row>
      <xdr:rowOff>53187</xdr:rowOff>
    </xdr:to>
    <xdr:sp macro="" textlink="">
      <xdr:nvSpPr>
        <xdr:cNvPr id="260" name="円/楕円 259"/>
        <xdr:cNvSpPr/>
      </xdr:nvSpPr>
      <xdr:spPr>
        <a:xfrm>
          <a:off x="3746500" y="162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69714</xdr:rowOff>
    </xdr:from>
    <xdr:ext cx="534377" cy="259045"/>
    <xdr:sp macro="" textlink="">
      <xdr:nvSpPr>
        <xdr:cNvPr id="261" name="テキスト ボックス 260"/>
        <xdr:cNvSpPr txBox="1"/>
      </xdr:nvSpPr>
      <xdr:spPr>
        <a:xfrm>
          <a:off x="3530111" y="160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35179</xdr:rowOff>
    </xdr:from>
    <xdr:to>
      <xdr:col>4</xdr:col>
      <xdr:colOff>206375</xdr:colOff>
      <xdr:row>95</xdr:row>
      <xdr:rowOff>136779</xdr:rowOff>
    </xdr:to>
    <xdr:sp macro="" textlink="">
      <xdr:nvSpPr>
        <xdr:cNvPr id="262" name="円/楕円 261"/>
        <xdr:cNvSpPr/>
      </xdr:nvSpPr>
      <xdr:spPr>
        <a:xfrm>
          <a:off x="2857500" y="163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153306</xdr:rowOff>
    </xdr:from>
    <xdr:ext cx="534377" cy="259045"/>
    <xdr:sp macro="" textlink="">
      <xdr:nvSpPr>
        <xdr:cNvPr id="263" name="テキスト ボックス 262"/>
        <xdr:cNvSpPr txBox="1"/>
      </xdr:nvSpPr>
      <xdr:spPr>
        <a:xfrm>
          <a:off x="2641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144793</xdr:rowOff>
    </xdr:from>
    <xdr:to>
      <xdr:col>3</xdr:col>
      <xdr:colOff>3175</xdr:colOff>
      <xdr:row>96</xdr:row>
      <xdr:rowOff>74943</xdr:rowOff>
    </xdr:to>
    <xdr:sp macro="" textlink="">
      <xdr:nvSpPr>
        <xdr:cNvPr id="264" name="円/楕円 263"/>
        <xdr:cNvSpPr/>
      </xdr:nvSpPr>
      <xdr:spPr>
        <a:xfrm>
          <a:off x="1968500" y="164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91470</xdr:rowOff>
    </xdr:from>
    <xdr:ext cx="534377" cy="259045"/>
    <xdr:sp macro="" textlink="">
      <xdr:nvSpPr>
        <xdr:cNvPr id="265" name="テキスト ボックス 264"/>
        <xdr:cNvSpPr txBox="1"/>
      </xdr:nvSpPr>
      <xdr:spPr>
        <a:xfrm>
          <a:off x="1752111" y="162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68554</xdr:rowOff>
    </xdr:from>
    <xdr:to>
      <xdr:col>1</xdr:col>
      <xdr:colOff>485775</xdr:colOff>
      <xdr:row>94</xdr:row>
      <xdr:rowOff>170154</xdr:rowOff>
    </xdr:to>
    <xdr:sp macro="" textlink="">
      <xdr:nvSpPr>
        <xdr:cNvPr id="266" name="円/楕円 265"/>
        <xdr:cNvSpPr/>
      </xdr:nvSpPr>
      <xdr:spPr>
        <a:xfrm>
          <a:off x="1079500" y="161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15231</xdr:rowOff>
    </xdr:from>
    <xdr:ext cx="534377" cy="259045"/>
    <xdr:sp macro="" textlink="">
      <xdr:nvSpPr>
        <xdr:cNvPr id="267" name="テキスト ボックス 266"/>
        <xdr:cNvSpPr txBox="1"/>
      </xdr:nvSpPr>
      <xdr:spPr>
        <a:xfrm>
          <a:off x="863111" y="159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111171</xdr:rowOff>
    </xdr:from>
    <xdr:to>
      <xdr:col>15</xdr:col>
      <xdr:colOff>180975</xdr:colOff>
      <xdr:row>38</xdr:row>
      <xdr:rowOff>112223</xdr:rowOff>
    </xdr:to>
    <xdr:cxnSp macro="">
      <xdr:nvCxnSpPr>
        <xdr:cNvPr id="294" name="直線コネクタ 293"/>
        <xdr:cNvCxnSpPr/>
      </xdr:nvCxnSpPr>
      <xdr:spPr>
        <a:xfrm>
          <a:off x="9639300" y="6626271"/>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111171</xdr:rowOff>
    </xdr:from>
    <xdr:to>
      <xdr:col>14</xdr:col>
      <xdr:colOff>28575</xdr:colOff>
      <xdr:row>38</xdr:row>
      <xdr:rowOff>112177</xdr:rowOff>
    </xdr:to>
    <xdr:cxnSp macro="">
      <xdr:nvCxnSpPr>
        <xdr:cNvPr id="297" name="直線コネクタ 296"/>
        <xdr:cNvCxnSpPr/>
      </xdr:nvCxnSpPr>
      <xdr:spPr>
        <a:xfrm flipV="1">
          <a:off x="8750300" y="662627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94300</xdr:rowOff>
    </xdr:from>
    <xdr:to>
      <xdr:col>12</xdr:col>
      <xdr:colOff>511175</xdr:colOff>
      <xdr:row>38</xdr:row>
      <xdr:rowOff>112177</xdr:rowOff>
    </xdr:to>
    <xdr:cxnSp macro="">
      <xdr:nvCxnSpPr>
        <xdr:cNvPr id="300" name="直線コネクタ 299"/>
        <xdr:cNvCxnSpPr/>
      </xdr:nvCxnSpPr>
      <xdr:spPr>
        <a:xfrm>
          <a:off x="7861300" y="6609400"/>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94300</xdr:rowOff>
    </xdr:from>
    <xdr:to>
      <xdr:col>11</xdr:col>
      <xdr:colOff>307975</xdr:colOff>
      <xdr:row>38</xdr:row>
      <xdr:rowOff>110256</xdr:rowOff>
    </xdr:to>
    <xdr:cxnSp macro="">
      <xdr:nvCxnSpPr>
        <xdr:cNvPr id="303" name="直線コネクタ 302"/>
        <xdr:cNvCxnSpPr/>
      </xdr:nvCxnSpPr>
      <xdr:spPr>
        <a:xfrm flipV="1">
          <a:off x="6972300" y="6609400"/>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61423</xdr:rowOff>
    </xdr:from>
    <xdr:to>
      <xdr:col>15</xdr:col>
      <xdr:colOff>231775</xdr:colOff>
      <xdr:row>38</xdr:row>
      <xdr:rowOff>163023</xdr:rowOff>
    </xdr:to>
    <xdr:sp macro="" textlink="">
      <xdr:nvSpPr>
        <xdr:cNvPr id="313" name="円/楕円 312"/>
        <xdr:cNvSpPr/>
      </xdr:nvSpPr>
      <xdr:spPr>
        <a:xfrm>
          <a:off x="10426700" y="6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60371</xdr:rowOff>
    </xdr:from>
    <xdr:to>
      <xdr:col>14</xdr:col>
      <xdr:colOff>79375</xdr:colOff>
      <xdr:row>38</xdr:row>
      <xdr:rowOff>161971</xdr:rowOff>
    </xdr:to>
    <xdr:sp macro="" textlink="">
      <xdr:nvSpPr>
        <xdr:cNvPr id="315" name="円/楕円 314"/>
        <xdr:cNvSpPr/>
      </xdr:nvSpPr>
      <xdr:spPr>
        <a:xfrm>
          <a:off x="95885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153098</xdr:rowOff>
    </xdr:from>
    <xdr:ext cx="378565" cy="259045"/>
    <xdr:sp macro="" textlink="">
      <xdr:nvSpPr>
        <xdr:cNvPr id="316" name="テキスト ボックス 315"/>
        <xdr:cNvSpPr txBox="1"/>
      </xdr:nvSpPr>
      <xdr:spPr>
        <a:xfrm>
          <a:off x="9450017" y="666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61377</xdr:rowOff>
    </xdr:from>
    <xdr:to>
      <xdr:col>12</xdr:col>
      <xdr:colOff>561975</xdr:colOff>
      <xdr:row>38</xdr:row>
      <xdr:rowOff>162977</xdr:rowOff>
    </xdr:to>
    <xdr:sp macro="" textlink="">
      <xdr:nvSpPr>
        <xdr:cNvPr id="317" name="円/楕円 316"/>
        <xdr:cNvSpPr/>
      </xdr:nvSpPr>
      <xdr:spPr>
        <a:xfrm>
          <a:off x="8699500" y="6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154104</xdr:rowOff>
    </xdr:from>
    <xdr:ext cx="378565" cy="259045"/>
    <xdr:sp macro="" textlink="">
      <xdr:nvSpPr>
        <xdr:cNvPr id="318" name="テキスト ボックス 317"/>
        <xdr:cNvSpPr txBox="1"/>
      </xdr:nvSpPr>
      <xdr:spPr>
        <a:xfrm>
          <a:off x="8561017" y="666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43500</xdr:rowOff>
    </xdr:from>
    <xdr:to>
      <xdr:col>11</xdr:col>
      <xdr:colOff>358775</xdr:colOff>
      <xdr:row>38</xdr:row>
      <xdr:rowOff>145100</xdr:rowOff>
    </xdr:to>
    <xdr:sp macro="" textlink="">
      <xdr:nvSpPr>
        <xdr:cNvPr id="319" name="円/楕円 318"/>
        <xdr:cNvSpPr/>
      </xdr:nvSpPr>
      <xdr:spPr>
        <a:xfrm>
          <a:off x="7810500" y="65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136227</xdr:rowOff>
    </xdr:from>
    <xdr:ext cx="378565" cy="259045"/>
    <xdr:sp macro="" textlink="">
      <xdr:nvSpPr>
        <xdr:cNvPr id="320" name="テキスト ボックス 319"/>
        <xdr:cNvSpPr txBox="1"/>
      </xdr:nvSpPr>
      <xdr:spPr>
        <a:xfrm>
          <a:off x="7672017" y="665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59456</xdr:rowOff>
    </xdr:from>
    <xdr:to>
      <xdr:col>10</xdr:col>
      <xdr:colOff>155575</xdr:colOff>
      <xdr:row>38</xdr:row>
      <xdr:rowOff>161056</xdr:rowOff>
    </xdr:to>
    <xdr:sp macro="" textlink="">
      <xdr:nvSpPr>
        <xdr:cNvPr id="321" name="円/楕円 320"/>
        <xdr:cNvSpPr/>
      </xdr:nvSpPr>
      <xdr:spPr>
        <a:xfrm>
          <a:off x="6921500" y="65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152183</xdr:rowOff>
    </xdr:from>
    <xdr:ext cx="378565" cy="259045"/>
    <xdr:sp macro="" textlink="">
      <xdr:nvSpPr>
        <xdr:cNvPr id="322" name="テキスト ボックス 321"/>
        <xdr:cNvSpPr txBox="1"/>
      </xdr:nvSpPr>
      <xdr:spPr>
        <a:xfrm>
          <a:off x="6783017" y="6667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3504</xdr:rowOff>
    </xdr:from>
    <xdr:to>
      <xdr:col>15</xdr:col>
      <xdr:colOff>180975</xdr:colOff>
      <xdr:row>58</xdr:row>
      <xdr:rowOff>5745</xdr:rowOff>
    </xdr:to>
    <xdr:cxnSp macro="">
      <xdr:nvCxnSpPr>
        <xdr:cNvPr id="349" name="直線コネクタ 348"/>
        <xdr:cNvCxnSpPr/>
      </xdr:nvCxnSpPr>
      <xdr:spPr>
        <a:xfrm>
          <a:off x="9639300" y="9947604"/>
          <a:ext cx="8382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3504</xdr:rowOff>
    </xdr:from>
    <xdr:to>
      <xdr:col>14</xdr:col>
      <xdr:colOff>28575</xdr:colOff>
      <xdr:row>58</xdr:row>
      <xdr:rowOff>29752</xdr:rowOff>
    </xdr:to>
    <xdr:cxnSp macro="">
      <xdr:nvCxnSpPr>
        <xdr:cNvPr id="352" name="直線コネクタ 351"/>
        <xdr:cNvCxnSpPr/>
      </xdr:nvCxnSpPr>
      <xdr:spPr>
        <a:xfrm flipV="1">
          <a:off x="8750300" y="9947604"/>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29752</xdr:rowOff>
    </xdr:from>
    <xdr:to>
      <xdr:col>12</xdr:col>
      <xdr:colOff>511175</xdr:colOff>
      <xdr:row>58</xdr:row>
      <xdr:rowOff>30511</xdr:rowOff>
    </xdr:to>
    <xdr:cxnSp macro="">
      <xdr:nvCxnSpPr>
        <xdr:cNvPr id="355" name="直線コネクタ 354"/>
        <xdr:cNvCxnSpPr/>
      </xdr:nvCxnSpPr>
      <xdr:spPr>
        <a:xfrm flipV="1">
          <a:off x="7861300" y="9973852"/>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116192</xdr:rowOff>
    </xdr:from>
    <xdr:ext cx="534377" cy="259045"/>
    <xdr:sp macro="" textlink="">
      <xdr:nvSpPr>
        <xdr:cNvPr id="357" name="テキスト ボックス 356"/>
        <xdr:cNvSpPr txBox="1"/>
      </xdr:nvSpPr>
      <xdr:spPr>
        <a:xfrm>
          <a:off x="8483111" y="100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30511</xdr:rowOff>
    </xdr:from>
    <xdr:to>
      <xdr:col>11</xdr:col>
      <xdr:colOff>307975</xdr:colOff>
      <xdr:row>58</xdr:row>
      <xdr:rowOff>34155</xdr:rowOff>
    </xdr:to>
    <xdr:cxnSp macro="">
      <xdr:nvCxnSpPr>
        <xdr:cNvPr id="358" name="直線コネクタ 357"/>
        <xdr:cNvCxnSpPr/>
      </xdr:nvCxnSpPr>
      <xdr:spPr>
        <a:xfrm flipV="1">
          <a:off x="6972300" y="9974611"/>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60" name="テキスト ボックス 359"/>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124504</xdr:rowOff>
    </xdr:from>
    <xdr:ext cx="534377" cy="259045"/>
    <xdr:sp macro="" textlink="">
      <xdr:nvSpPr>
        <xdr:cNvPr id="362" name="テキスト ボックス 361"/>
        <xdr:cNvSpPr txBox="1"/>
      </xdr:nvSpPr>
      <xdr:spPr>
        <a:xfrm>
          <a:off x="6705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126395</xdr:rowOff>
    </xdr:from>
    <xdr:to>
      <xdr:col>15</xdr:col>
      <xdr:colOff>231775</xdr:colOff>
      <xdr:row>58</xdr:row>
      <xdr:rowOff>56545</xdr:rowOff>
    </xdr:to>
    <xdr:sp macro="" textlink="">
      <xdr:nvSpPr>
        <xdr:cNvPr id="368" name="円/楕円 367"/>
        <xdr:cNvSpPr/>
      </xdr:nvSpPr>
      <xdr:spPr>
        <a:xfrm>
          <a:off x="10426700" y="98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149272</xdr:rowOff>
    </xdr:from>
    <xdr:ext cx="534377" cy="259045"/>
    <xdr:sp macro="" textlink="">
      <xdr:nvSpPr>
        <xdr:cNvPr id="369" name="農林水産業費該当値テキスト"/>
        <xdr:cNvSpPr txBox="1"/>
      </xdr:nvSpPr>
      <xdr:spPr>
        <a:xfrm>
          <a:off x="10528300" y="9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124154</xdr:rowOff>
    </xdr:from>
    <xdr:to>
      <xdr:col>14</xdr:col>
      <xdr:colOff>79375</xdr:colOff>
      <xdr:row>58</xdr:row>
      <xdr:rowOff>54304</xdr:rowOff>
    </xdr:to>
    <xdr:sp macro="" textlink="">
      <xdr:nvSpPr>
        <xdr:cNvPr id="370" name="円/楕円 369"/>
        <xdr:cNvSpPr/>
      </xdr:nvSpPr>
      <xdr:spPr>
        <a:xfrm>
          <a:off x="9588500" y="98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70831</xdr:rowOff>
    </xdr:from>
    <xdr:ext cx="534377" cy="259045"/>
    <xdr:sp macro="" textlink="">
      <xdr:nvSpPr>
        <xdr:cNvPr id="371" name="テキスト ボックス 370"/>
        <xdr:cNvSpPr txBox="1"/>
      </xdr:nvSpPr>
      <xdr:spPr>
        <a:xfrm>
          <a:off x="9372111" y="967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150402</xdr:rowOff>
    </xdr:from>
    <xdr:to>
      <xdr:col>12</xdr:col>
      <xdr:colOff>561975</xdr:colOff>
      <xdr:row>58</xdr:row>
      <xdr:rowOff>80552</xdr:rowOff>
    </xdr:to>
    <xdr:sp macro="" textlink="">
      <xdr:nvSpPr>
        <xdr:cNvPr id="372" name="円/楕円 371"/>
        <xdr:cNvSpPr/>
      </xdr:nvSpPr>
      <xdr:spPr>
        <a:xfrm>
          <a:off x="8699500" y="99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97079</xdr:rowOff>
    </xdr:from>
    <xdr:ext cx="534377" cy="259045"/>
    <xdr:sp macro="" textlink="">
      <xdr:nvSpPr>
        <xdr:cNvPr id="373" name="テキスト ボックス 372"/>
        <xdr:cNvSpPr txBox="1"/>
      </xdr:nvSpPr>
      <xdr:spPr>
        <a:xfrm>
          <a:off x="8483111" y="969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151161</xdr:rowOff>
    </xdr:from>
    <xdr:to>
      <xdr:col>11</xdr:col>
      <xdr:colOff>358775</xdr:colOff>
      <xdr:row>58</xdr:row>
      <xdr:rowOff>81311</xdr:rowOff>
    </xdr:to>
    <xdr:sp macro="" textlink="">
      <xdr:nvSpPr>
        <xdr:cNvPr id="374" name="円/楕円 373"/>
        <xdr:cNvSpPr/>
      </xdr:nvSpPr>
      <xdr:spPr>
        <a:xfrm>
          <a:off x="7810500" y="99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97838</xdr:rowOff>
    </xdr:from>
    <xdr:ext cx="534377" cy="259045"/>
    <xdr:sp macro="" textlink="">
      <xdr:nvSpPr>
        <xdr:cNvPr id="375" name="テキスト ボックス 374"/>
        <xdr:cNvSpPr txBox="1"/>
      </xdr:nvSpPr>
      <xdr:spPr>
        <a:xfrm>
          <a:off x="7594111" y="96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154805</xdr:rowOff>
    </xdr:from>
    <xdr:to>
      <xdr:col>10</xdr:col>
      <xdr:colOff>155575</xdr:colOff>
      <xdr:row>58</xdr:row>
      <xdr:rowOff>84955</xdr:rowOff>
    </xdr:to>
    <xdr:sp macro="" textlink="">
      <xdr:nvSpPr>
        <xdr:cNvPr id="376" name="円/楕円 375"/>
        <xdr:cNvSpPr/>
      </xdr:nvSpPr>
      <xdr:spPr>
        <a:xfrm>
          <a:off x="6921500" y="992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101482</xdr:rowOff>
    </xdr:from>
    <xdr:ext cx="534377" cy="259045"/>
    <xdr:sp macro="" textlink="">
      <xdr:nvSpPr>
        <xdr:cNvPr id="377" name="テキスト ボックス 376"/>
        <xdr:cNvSpPr txBox="1"/>
      </xdr:nvSpPr>
      <xdr:spPr>
        <a:xfrm>
          <a:off x="6705111" y="97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151930</xdr:rowOff>
    </xdr:from>
    <xdr:to>
      <xdr:col>15</xdr:col>
      <xdr:colOff>180975</xdr:colOff>
      <xdr:row>77</xdr:row>
      <xdr:rowOff>109753</xdr:rowOff>
    </xdr:to>
    <xdr:cxnSp macro="">
      <xdr:nvCxnSpPr>
        <xdr:cNvPr id="404" name="直線コネクタ 403"/>
        <xdr:cNvCxnSpPr/>
      </xdr:nvCxnSpPr>
      <xdr:spPr>
        <a:xfrm>
          <a:off x="9639300" y="13182130"/>
          <a:ext cx="8382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140477</xdr:rowOff>
    </xdr:from>
    <xdr:to>
      <xdr:col>14</xdr:col>
      <xdr:colOff>28575</xdr:colOff>
      <xdr:row>76</xdr:row>
      <xdr:rowOff>151930</xdr:rowOff>
    </xdr:to>
    <xdr:cxnSp macro="">
      <xdr:nvCxnSpPr>
        <xdr:cNvPr id="407" name="直線コネクタ 406"/>
        <xdr:cNvCxnSpPr/>
      </xdr:nvCxnSpPr>
      <xdr:spPr>
        <a:xfrm>
          <a:off x="8750300" y="13170677"/>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140477</xdr:rowOff>
    </xdr:from>
    <xdr:to>
      <xdr:col>12</xdr:col>
      <xdr:colOff>511175</xdr:colOff>
      <xdr:row>77</xdr:row>
      <xdr:rowOff>143244</xdr:rowOff>
    </xdr:to>
    <xdr:cxnSp macro="">
      <xdr:nvCxnSpPr>
        <xdr:cNvPr id="410" name="直線コネクタ 409"/>
        <xdr:cNvCxnSpPr/>
      </xdr:nvCxnSpPr>
      <xdr:spPr>
        <a:xfrm flipV="1">
          <a:off x="7861300" y="13170677"/>
          <a:ext cx="889000" cy="17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146583</xdr:rowOff>
    </xdr:from>
    <xdr:ext cx="469744" cy="259045"/>
    <xdr:sp macro="" textlink="">
      <xdr:nvSpPr>
        <xdr:cNvPr id="412" name="テキスト ボックス 411"/>
        <xdr:cNvSpPr txBox="1"/>
      </xdr:nvSpPr>
      <xdr:spPr>
        <a:xfrm>
          <a:off x="8515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49471</xdr:rowOff>
    </xdr:from>
    <xdr:to>
      <xdr:col>11</xdr:col>
      <xdr:colOff>307975</xdr:colOff>
      <xdr:row>77</xdr:row>
      <xdr:rowOff>143244</xdr:rowOff>
    </xdr:to>
    <xdr:cxnSp macro="">
      <xdr:nvCxnSpPr>
        <xdr:cNvPr id="413" name="直線コネクタ 412"/>
        <xdr:cNvCxnSpPr/>
      </xdr:nvCxnSpPr>
      <xdr:spPr>
        <a:xfrm>
          <a:off x="6972300" y="13251121"/>
          <a:ext cx="889000" cy="9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165397</xdr:rowOff>
    </xdr:from>
    <xdr:ext cx="469744" cy="259045"/>
    <xdr:sp macro="" textlink="">
      <xdr:nvSpPr>
        <xdr:cNvPr id="417" name="テキスト ボックス 416"/>
        <xdr:cNvSpPr txBox="1"/>
      </xdr:nvSpPr>
      <xdr:spPr>
        <a:xfrm>
          <a:off x="6737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58953</xdr:rowOff>
    </xdr:from>
    <xdr:to>
      <xdr:col>15</xdr:col>
      <xdr:colOff>231775</xdr:colOff>
      <xdr:row>77</xdr:row>
      <xdr:rowOff>160553</xdr:rowOff>
    </xdr:to>
    <xdr:sp macro="" textlink="">
      <xdr:nvSpPr>
        <xdr:cNvPr id="423" name="円/楕円 422"/>
        <xdr:cNvSpPr/>
      </xdr:nvSpPr>
      <xdr:spPr>
        <a:xfrm>
          <a:off x="104267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37380</xdr:rowOff>
    </xdr:from>
    <xdr:ext cx="469744" cy="259045"/>
    <xdr:sp macro="" textlink="">
      <xdr:nvSpPr>
        <xdr:cNvPr id="424" name="商工費該当値テキスト"/>
        <xdr:cNvSpPr txBox="1"/>
      </xdr:nvSpPr>
      <xdr:spPr>
        <a:xfrm>
          <a:off x="10528300" y="1323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101130</xdr:rowOff>
    </xdr:from>
    <xdr:to>
      <xdr:col>14</xdr:col>
      <xdr:colOff>79375</xdr:colOff>
      <xdr:row>77</xdr:row>
      <xdr:rowOff>31280</xdr:rowOff>
    </xdr:to>
    <xdr:sp macro="" textlink="">
      <xdr:nvSpPr>
        <xdr:cNvPr id="425" name="円/楕円 424"/>
        <xdr:cNvSpPr/>
      </xdr:nvSpPr>
      <xdr:spPr>
        <a:xfrm>
          <a:off x="95885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47807</xdr:rowOff>
    </xdr:from>
    <xdr:ext cx="534377" cy="259045"/>
    <xdr:sp macro="" textlink="">
      <xdr:nvSpPr>
        <xdr:cNvPr id="426" name="テキスト ボックス 425"/>
        <xdr:cNvSpPr txBox="1"/>
      </xdr:nvSpPr>
      <xdr:spPr>
        <a:xfrm>
          <a:off x="937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89677</xdr:rowOff>
    </xdr:from>
    <xdr:to>
      <xdr:col>12</xdr:col>
      <xdr:colOff>561975</xdr:colOff>
      <xdr:row>77</xdr:row>
      <xdr:rowOff>19827</xdr:rowOff>
    </xdr:to>
    <xdr:sp macro="" textlink="">
      <xdr:nvSpPr>
        <xdr:cNvPr id="427" name="円/楕円 426"/>
        <xdr:cNvSpPr/>
      </xdr:nvSpPr>
      <xdr:spPr>
        <a:xfrm>
          <a:off x="8699500" y="131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36354</xdr:rowOff>
    </xdr:from>
    <xdr:ext cx="534377" cy="259045"/>
    <xdr:sp macro="" textlink="">
      <xdr:nvSpPr>
        <xdr:cNvPr id="428" name="テキスト ボックス 427"/>
        <xdr:cNvSpPr txBox="1"/>
      </xdr:nvSpPr>
      <xdr:spPr>
        <a:xfrm>
          <a:off x="8483111" y="1289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92444</xdr:rowOff>
    </xdr:from>
    <xdr:to>
      <xdr:col>11</xdr:col>
      <xdr:colOff>358775</xdr:colOff>
      <xdr:row>78</xdr:row>
      <xdr:rowOff>22594</xdr:rowOff>
    </xdr:to>
    <xdr:sp macro="" textlink="">
      <xdr:nvSpPr>
        <xdr:cNvPr id="429" name="円/楕円 428"/>
        <xdr:cNvSpPr/>
      </xdr:nvSpPr>
      <xdr:spPr>
        <a:xfrm>
          <a:off x="7810500" y="132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13721</xdr:rowOff>
    </xdr:from>
    <xdr:ext cx="469744" cy="259045"/>
    <xdr:sp macro="" textlink="">
      <xdr:nvSpPr>
        <xdr:cNvPr id="430" name="テキスト ボックス 429"/>
        <xdr:cNvSpPr txBox="1"/>
      </xdr:nvSpPr>
      <xdr:spPr>
        <a:xfrm>
          <a:off x="7626427" y="1338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170121</xdr:rowOff>
    </xdr:from>
    <xdr:to>
      <xdr:col>10</xdr:col>
      <xdr:colOff>155575</xdr:colOff>
      <xdr:row>77</xdr:row>
      <xdr:rowOff>100271</xdr:rowOff>
    </xdr:to>
    <xdr:sp macro="" textlink="">
      <xdr:nvSpPr>
        <xdr:cNvPr id="431" name="円/楕円 430"/>
        <xdr:cNvSpPr/>
      </xdr:nvSpPr>
      <xdr:spPr>
        <a:xfrm>
          <a:off x="6921500" y="132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116798</xdr:rowOff>
    </xdr:from>
    <xdr:ext cx="534377" cy="259045"/>
    <xdr:sp macro="" textlink="">
      <xdr:nvSpPr>
        <xdr:cNvPr id="432" name="テキスト ボックス 431"/>
        <xdr:cNvSpPr txBox="1"/>
      </xdr:nvSpPr>
      <xdr:spPr>
        <a:xfrm>
          <a:off x="6705111" y="1297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140201</xdr:rowOff>
    </xdr:from>
    <xdr:to>
      <xdr:col>15</xdr:col>
      <xdr:colOff>180975</xdr:colOff>
      <xdr:row>98</xdr:row>
      <xdr:rowOff>152169</xdr:rowOff>
    </xdr:to>
    <xdr:cxnSp macro="">
      <xdr:nvCxnSpPr>
        <xdr:cNvPr id="461" name="直線コネクタ 460"/>
        <xdr:cNvCxnSpPr/>
      </xdr:nvCxnSpPr>
      <xdr:spPr>
        <a:xfrm flipV="1">
          <a:off x="9639300" y="16942301"/>
          <a:ext cx="8382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148548</xdr:rowOff>
    </xdr:from>
    <xdr:to>
      <xdr:col>14</xdr:col>
      <xdr:colOff>28575</xdr:colOff>
      <xdr:row>98</xdr:row>
      <xdr:rowOff>152169</xdr:rowOff>
    </xdr:to>
    <xdr:cxnSp macro="">
      <xdr:nvCxnSpPr>
        <xdr:cNvPr id="464" name="直線コネクタ 463"/>
        <xdr:cNvCxnSpPr/>
      </xdr:nvCxnSpPr>
      <xdr:spPr>
        <a:xfrm>
          <a:off x="8750300" y="16950648"/>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148548</xdr:rowOff>
    </xdr:from>
    <xdr:to>
      <xdr:col>12</xdr:col>
      <xdr:colOff>511175</xdr:colOff>
      <xdr:row>98</xdr:row>
      <xdr:rowOff>153070</xdr:rowOff>
    </xdr:to>
    <xdr:cxnSp macro="">
      <xdr:nvCxnSpPr>
        <xdr:cNvPr id="467" name="直線コネクタ 466"/>
        <xdr:cNvCxnSpPr/>
      </xdr:nvCxnSpPr>
      <xdr:spPr>
        <a:xfrm flipV="1">
          <a:off x="7861300" y="16950648"/>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26708</xdr:rowOff>
    </xdr:from>
    <xdr:ext cx="534377" cy="259045"/>
    <xdr:sp macro="" textlink="">
      <xdr:nvSpPr>
        <xdr:cNvPr id="469" name="テキスト ボックス 468"/>
        <xdr:cNvSpPr txBox="1"/>
      </xdr:nvSpPr>
      <xdr:spPr>
        <a:xfrm>
          <a:off x="8483111" y="17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151028</xdr:rowOff>
    </xdr:from>
    <xdr:to>
      <xdr:col>11</xdr:col>
      <xdr:colOff>307975</xdr:colOff>
      <xdr:row>98</xdr:row>
      <xdr:rowOff>153070</xdr:rowOff>
    </xdr:to>
    <xdr:cxnSp macro="">
      <xdr:nvCxnSpPr>
        <xdr:cNvPr id="470" name="直線コネクタ 469"/>
        <xdr:cNvCxnSpPr/>
      </xdr:nvCxnSpPr>
      <xdr:spPr>
        <a:xfrm>
          <a:off x="6972300" y="16953128"/>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24740</xdr:rowOff>
    </xdr:from>
    <xdr:ext cx="534377" cy="259045"/>
    <xdr:sp macro="" textlink="">
      <xdr:nvSpPr>
        <xdr:cNvPr id="472" name="テキスト ボックス 471"/>
        <xdr:cNvSpPr txBox="1"/>
      </xdr:nvSpPr>
      <xdr:spPr>
        <a:xfrm>
          <a:off x="7594111" y="169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4" name="テキスト ボックス 473"/>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89401</xdr:rowOff>
    </xdr:from>
    <xdr:to>
      <xdr:col>15</xdr:col>
      <xdr:colOff>231775</xdr:colOff>
      <xdr:row>99</xdr:row>
      <xdr:rowOff>19551</xdr:rowOff>
    </xdr:to>
    <xdr:sp macro="" textlink="">
      <xdr:nvSpPr>
        <xdr:cNvPr id="480" name="円/楕円 479"/>
        <xdr:cNvSpPr/>
      </xdr:nvSpPr>
      <xdr:spPr>
        <a:xfrm>
          <a:off x="10426700" y="168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48778</xdr:rowOff>
    </xdr:from>
    <xdr:ext cx="534377" cy="259045"/>
    <xdr:sp macro="" textlink="">
      <xdr:nvSpPr>
        <xdr:cNvPr id="481" name="土木費該当値テキスト"/>
        <xdr:cNvSpPr txBox="1"/>
      </xdr:nvSpPr>
      <xdr:spPr>
        <a:xfrm>
          <a:off x="10528300" y="1667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101369</xdr:rowOff>
    </xdr:from>
    <xdr:to>
      <xdr:col>14</xdr:col>
      <xdr:colOff>79375</xdr:colOff>
      <xdr:row>99</xdr:row>
      <xdr:rowOff>31519</xdr:rowOff>
    </xdr:to>
    <xdr:sp macro="" textlink="">
      <xdr:nvSpPr>
        <xdr:cNvPr id="482" name="円/楕円 481"/>
        <xdr:cNvSpPr/>
      </xdr:nvSpPr>
      <xdr:spPr>
        <a:xfrm>
          <a:off x="9588500" y="169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48046</xdr:rowOff>
    </xdr:from>
    <xdr:ext cx="534377" cy="259045"/>
    <xdr:sp macro="" textlink="">
      <xdr:nvSpPr>
        <xdr:cNvPr id="483" name="テキスト ボックス 482"/>
        <xdr:cNvSpPr txBox="1"/>
      </xdr:nvSpPr>
      <xdr:spPr>
        <a:xfrm>
          <a:off x="9372111" y="1667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97748</xdr:rowOff>
    </xdr:from>
    <xdr:to>
      <xdr:col>12</xdr:col>
      <xdr:colOff>561975</xdr:colOff>
      <xdr:row>99</xdr:row>
      <xdr:rowOff>27898</xdr:rowOff>
    </xdr:to>
    <xdr:sp macro="" textlink="">
      <xdr:nvSpPr>
        <xdr:cNvPr id="484" name="円/楕円 483"/>
        <xdr:cNvSpPr/>
      </xdr:nvSpPr>
      <xdr:spPr>
        <a:xfrm>
          <a:off x="8699500" y="168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44425</xdr:rowOff>
    </xdr:from>
    <xdr:ext cx="534377" cy="259045"/>
    <xdr:sp macro="" textlink="">
      <xdr:nvSpPr>
        <xdr:cNvPr id="485" name="テキスト ボックス 484"/>
        <xdr:cNvSpPr txBox="1"/>
      </xdr:nvSpPr>
      <xdr:spPr>
        <a:xfrm>
          <a:off x="8483111" y="166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102270</xdr:rowOff>
    </xdr:from>
    <xdr:to>
      <xdr:col>11</xdr:col>
      <xdr:colOff>358775</xdr:colOff>
      <xdr:row>99</xdr:row>
      <xdr:rowOff>32420</xdr:rowOff>
    </xdr:to>
    <xdr:sp macro="" textlink="">
      <xdr:nvSpPr>
        <xdr:cNvPr id="486" name="円/楕円 485"/>
        <xdr:cNvSpPr/>
      </xdr:nvSpPr>
      <xdr:spPr>
        <a:xfrm>
          <a:off x="7810500" y="169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48947</xdr:rowOff>
    </xdr:from>
    <xdr:ext cx="534377" cy="259045"/>
    <xdr:sp macro="" textlink="">
      <xdr:nvSpPr>
        <xdr:cNvPr id="487" name="テキスト ボックス 486"/>
        <xdr:cNvSpPr txBox="1"/>
      </xdr:nvSpPr>
      <xdr:spPr>
        <a:xfrm>
          <a:off x="7594111" y="166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100228</xdr:rowOff>
    </xdr:from>
    <xdr:to>
      <xdr:col>10</xdr:col>
      <xdr:colOff>155575</xdr:colOff>
      <xdr:row>99</xdr:row>
      <xdr:rowOff>30378</xdr:rowOff>
    </xdr:to>
    <xdr:sp macro="" textlink="">
      <xdr:nvSpPr>
        <xdr:cNvPr id="488" name="円/楕円 487"/>
        <xdr:cNvSpPr/>
      </xdr:nvSpPr>
      <xdr:spPr>
        <a:xfrm>
          <a:off x="6921500" y="169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46905</xdr:rowOff>
    </xdr:from>
    <xdr:ext cx="534377" cy="259045"/>
    <xdr:sp macro="" textlink="">
      <xdr:nvSpPr>
        <xdr:cNvPr id="489" name="テキスト ボックス 488"/>
        <xdr:cNvSpPr txBox="1"/>
      </xdr:nvSpPr>
      <xdr:spPr>
        <a:xfrm>
          <a:off x="6705111" y="166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114828</xdr:rowOff>
    </xdr:from>
    <xdr:to>
      <xdr:col>23</xdr:col>
      <xdr:colOff>517525</xdr:colOff>
      <xdr:row>36</xdr:row>
      <xdr:rowOff>114874</xdr:rowOff>
    </xdr:to>
    <xdr:cxnSp macro="">
      <xdr:nvCxnSpPr>
        <xdr:cNvPr id="517" name="直線コネクタ 516"/>
        <xdr:cNvCxnSpPr/>
      </xdr:nvCxnSpPr>
      <xdr:spPr>
        <a:xfrm flipV="1">
          <a:off x="15481300" y="628702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159908</xdr:rowOff>
    </xdr:from>
    <xdr:to>
      <xdr:col>22</xdr:col>
      <xdr:colOff>365125</xdr:colOff>
      <xdr:row>36</xdr:row>
      <xdr:rowOff>114874</xdr:rowOff>
    </xdr:to>
    <xdr:cxnSp macro="">
      <xdr:nvCxnSpPr>
        <xdr:cNvPr id="520" name="直線コネクタ 519"/>
        <xdr:cNvCxnSpPr/>
      </xdr:nvCxnSpPr>
      <xdr:spPr>
        <a:xfrm>
          <a:off x="14592300" y="5989208"/>
          <a:ext cx="889000" cy="2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120360</xdr:rowOff>
    </xdr:from>
    <xdr:to>
      <xdr:col>21</xdr:col>
      <xdr:colOff>161925</xdr:colOff>
      <xdr:row>34</xdr:row>
      <xdr:rowOff>159908</xdr:rowOff>
    </xdr:to>
    <xdr:cxnSp macro="">
      <xdr:nvCxnSpPr>
        <xdr:cNvPr id="523" name="直線コネクタ 522"/>
        <xdr:cNvCxnSpPr/>
      </xdr:nvCxnSpPr>
      <xdr:spPr>
        <a:xfrm>
          <a:off x="13703300" y="5778210"/>
          <a:ext cx="8890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120360</xdr:rowOff>
    </xdr:from>
    <xdr:to>
      <xdr:col>19</xdr:col>
      <xdr:colOff>644525</xdr:colOff>
      <xdr:row>35</xdr:row>
      <xdr:rowOff>59279</xdr:rowOff>
    </xdr:to>
    <xdr:cxnSp macro="">
      <xdr:nvCxnSpPr>
        <xdr:cNvPr id="526" name="直線コネクタ 525"/>
        <xdr:cNvCxnSpPr/>
      </xdr:nvCxnSpPr>
      <xdr:spPr>
        <a:xfrm flipV="1">
          <a:off x="12814300" y="5778210"/>
          <a:ext cx="889000" cy="28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8" name="テキスト ボックス 527"/>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0" name="テキスト ボックス 529"/>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64028</xdr:rowOff>
    </xdr:from>
    <xdr:to>
      <xdr:col>23</xdr:col>
      <xdr:colOff>568325</xdr:colOff>
      <xdr:row>36</xdr:row>
      <xdr:rowOff>165628</xdr:rowOff>
    </xdr:to>
    <xdr:sp macro="" textlink="">
      <xdr:nvSpPr>
        <xdr:cNvPr id="536" name="円/楕円 535"/>
        <xdr:cNvSpPr/>
      </xdr:nvSpPr>
      <xdr:spPr>
        <a:xfrm>
          <a:off x="16268700" y="62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86905</xdr:rowOff>
    </xdr:from>
    <xdr:ext cx="534377" cy="259045"/>
    <xdr:sp macro="" textlink="">
      <xdr:nvSpPr>
        <xdr:cNvPr id="537" name="消防費該当値テキスト"/>
        <xdr:cNvSpPr txBox="1"/>
      </xdr:nvSpPr>
      <xdr:spPr>
        <a:xfrm>
          <a:off x="16370300" y="60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64074</xdr:rowOff>
    </xdr:from>
    <xdr:to>
      <xdr:col>22</xdr:col>
      <xdr:colOff>415925</xdr:colOff>
      <xdr:row>36</xdr:row>
      <xdr:rowOff>165674</xdr:rowOff>
    </xdr:to>
    <xdr:sp macro="" textlink="">
      <xdr:nvSpPr>
        <xdr:cNvPr id="538" name="円/楕円 537"/>
        <xdr:cNvSpPr/>
      </xdr:nvSpPr>
      <xdr:spPr>
        <a:xfrm>
          <a:off x="15430500" y="623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10751</xdr:rowOff>
    </xdr:from>
    <xdr:ext cx="534377" cy="259045"/>
    <xdr:sp macro="" textlink="">
      <xdr:nvSpPr>
        <xdr:cNvPr id="539" name="テキスト ボックス 538"/>
        <xdr:cNvSpPr txBox="1"/>
      </xdr:nvSpPr>
      <xdr:spPr>
        <a:xfrm>
          <a:off x="15214111" y="601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109108</xdr:rowOff>
    </xdr:from>
    <xdr:to>
      <xdr:col>21</xdr:col>
      <xdr:colOff>212725</xdr:colOff>
      <xdr:row>35</xdr:row>
      <xdr:rowOff>39258</xdr:rowOff>
    </xdr:to>
    <xdr:sp macro="" textlink="">
      <xdr:nvSpPr>
        <xdr:cNvPr id="540" name="円/楕円 539"/>
        <xdr:cNvSpPr/>
      </xdr:nvSpPr>
      <xdr:spPr>
        <a:xfrm>
          <a:off x="14541500" y="59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55785</xdr:rowOff>
    </xdr:from>
    <xdr:ext cx="534377" cy="259045"/>
    <xdr:sp macro="" textlink="">
      <xdr:nvSpPr>
        <xdr:cNvPr id="541" name="テキスト ボックス 540"/>
        <xdr:cNvSpPr txBox="1"/>
      </xdr:nvSpPr>
      <xdr:spPr>
        <a:xfrm>
          <a:off x="14325111" y="571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24,558</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69560</xdr:rowOff>
    </xdr:from>
    <xdr:to>
      <xdr:col>20</xdr:col>
      <xdr:colOff>9525</xdr:colOff>
      <xdr:row>33</xdr:row>
      <xdr:rowOff>171160</xdr:rowOff>
    </xdr:to>
    <xdr:sp macro="" textlink="">
      <xdr:nvSpPr>
        <xdr:cNvPr id="542" name="円/楕円 541"/>
        <xdr:cNvSpPr/>
      </xdr:nvSpPr>
      <xdr:spPr>
        <a:xfrm>
          <a:off x="13652500" y="57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16237</xdr:rowOff>
    </xdr:from>
    <xdr:ext cx="534377" cy="259045"/>
    <xdr:sp macro="" textlink="">
      <xdr:nvSpPr>
        <xdr:cNvPr id="543" name="テキスト ボックス 542"/>
        <xdr:cNvSpPr txBox="1"/>
      </xdr:nvSpPr>
      <xdr:spPr>
        <a:xfrm>
          <a:off x="13436111" y="550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8479</xdr:rowOff>
    </xdr:from>
    <xdr:to>
      <xdr:col>18</xdr:col>
      <xdr:colOff>492125</xdr:colOff>
      <xdr:row>35</xdr:row>
      <xdr:rowOff>110079</xdr:rowOff>
    </xdr:to>
    <xdr:sp macro="" textlink="">
      <xdr:nvSpPr>
        <xdr:cNvPr id="544" name="円/楕円 543"/>
        <xdr:cNvSpPr/>
      </xdr:nvSpPr>
      <xdr:spPr>
        <a:xfrm>
          <a:off x="12763500" y="60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126606</xdr:rowOff>
    </xdr:from>
    <xdr:ext cx="534377" cy="259045"/>
    <xdr:sp macro="" textlink="">
      <xdr:nvSpPr>
        <xdr:cNvPr id="545" name="テキスト ボックス 544"/>
        <xdr:cNvSpPr txBox="1"/>
      </xdr:nvSpPr>
      <xdr:spPr>
        <a:xfrm>
          <a:off x="12547111" y="578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143159</xdr:rowOff>
    </xdr:from>
    <xdr:to>
      <xdr:col>23</xdr:col>
      <xdr:colOff>517525</xdr:colOff>
      <xdr:row>56</xdr:row>
      <xdr:rowOff>168641</xdr:rowOff>
    </xdr:to>
    <xdr:cxnSp macro="">
      <xdr:nvCxnSpPr>
        <xdr:cNvPr id="573" name="直線コネクタ 572"/>
        <xdr:cNvCxnSpPr/>
      </xdr:nvCxnSpPr>
      <xdr:spPr>
        <a:xfrm flipV="1">
          <a:off x="15481300" y="9572909"/>
          <a:ext cx="838200" cy="19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26954</xdr:rowOff>
    </xdr:from>
    <xdr:to>
      <xdr:col>22</xdr:col>
      <xdr:colOff>365125</xdr:colOff>
      <xdr:row>56</xdr:row>
      <xdr:rowOff>168641</xdr:rowOff>
    </xdr:to>
    <xdr:cxnSp macro="">
      <xdr:nvCxnSpPr>
        <xdr:cNvPr id="576" name="直線コネクタ 575"/>
        <xdr:cNvCxnSpPr/>
      </xdr:nvCxnSpPr>
      <xdr:spPr>
        <a:xfrm>
          <a:off x="14592300" y="9628154"/>
          <a:ext cx="889000" cy="14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26954</xdr:rowOff>
    </xdr:from>
    <xdr:to>
      <xdr:col>21</xdr:col>
      <xdr:colOff>161925</xdr:colOff>
      <xdr:row>56</xdr:row>
      <xdr:rowOff>78176</xdr:rowOff>
    </xdr:to>
    <xdr:cxnSp macro="">
      <xdr:nvCxnSpPr>
        <xdr:cNvPr id="579" name="直線コネクタ 578"/>
        <xdr:cNvCxnSpPr/>
      </xdr:nvCxnSpPr>
      <xdr:spPr>
        <a:xfrm flipV="1">
          <a:off x="13703300" y="9628154"/>
          <a:ext cx="889000" cy="5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102029</xdr:rowOff>
    </xdr:from>
    <xdr:ext cx="534377" cy="259045"/>
    <xdr:sp macro="" textlink="">
      <xdr:nvSpPr>
        <xdr:cNvPr id="581" name="テキスト ボックス 580"/>
        <xdr:cNvSpPr txBox="1"/>
      </xdr:nvSpPr>
      <xdr:spPr>
        <a:xfrm>
          <a:off x="14325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78176</xdr:rowOff>
    </xdr:from>
    <xdr:to>
      <xdr:col>19</xdr:col>
      <xdr:colOff>644525</xdr:colOff>
      <xdr:row>56</xdr:row>
      <xdr:rowOff>80340</xdr:rowOff>
    </xdr:to>
    <xdr:cxnSp macro="">
      <xdr:nvCxnSpPr>
        <xdr:cNvPr id="582" name="直線コネクタ 581"/>
        <xdr:cNvCxnSpPr/>
      </xdr:nvCxnSpPr>
      <xdr:spPr>
        <a:xfrm flipV="1">
          <a:off x="12814300" y="9679376"/>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4" name="テキスト ボックス 583"/>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128302</xdr:rowOff>
    </xdr:from>
    <xdr:ext cx="534377" cy="259045"/>
    <xdr:sp macro="" textlink="">
      <xdr:nvSpPr>
        <xdr:cNvPr id="586" name="テキスト ボックス 585"/>
        <xdr:cNvSpPr txBox="1"/>
      </xdr:nvSpPr>
      <xdr:spPr>
        <a:xfrm>
          <a:off x="12547111" y="99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92359</xdr:rowOff>
    </xdr:from>
    <xdr:to>
      <xdr:col>23</xdr:col>
      <xdr:colOff>568325</xdr:colOff>
      <xdr:row>56</xdr:row>
      <xdr:rowOff>22509</xdr:rowOff>
    </xdr:to>
    <xdr:sp macro="" textlink="">
      <xdr:nvSpPr>
        <xdr:cNvPr id="592" name="円/楕円 591"/>
        <xdr:cNvSpPr/>
      </xdr:nvSpPr>
      <xdr:spPr>
        <a:xfrm>
          <a:off x="16268700" y="95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115236</xdr:rowOff>
    </xdr:from>
    <xdr:ext cx="534377" cy="259045"/>
    <xdr:sp macro="" textlink="">
      <xdr:nvSpPr>
        <xdr:cNvPr id="593" name="教育費該当値テキスト"/>
        <xdr:cNvSpPr txBox="1"/>
      </xdr:nvSpPr>
      <xdr:spPr>
        <a:xfrm>
          <a:off x="16370300" y="93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63,523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117841</xdr:rowOff>
    </xdr:from>
    <xdr:to>
      <xdr:col>22</xdr:col>
      <xdr:colOff>415925</xdr:colOff>
      <xdr:row>57</xdr:row>
      <xdr:rowOff>47991</xdr:rowOff>
    </xdr:to>
    <xdr:sp macro="" textlink="">
      <xdr:nvSpPr>
        <xdr:cNvPr id="594" name="円/楕円 593"/>
        <xdr:cNvSpPr/>
      </xdr:nvSpPr>
      <xdr:spPr>
        <a:xfrm>
          <a:off x="15430500" y="97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64518</xdr:rowOff>
    </xdr:from>
    <xdr:ext cx="534377" cy="259045"/>
    <xdr:sp macro="" textlink="">
      <xdr:nvSpPr>
        <xdr:cNvPr id="595" name="テキスト ボックス 594"/>
        <xdr:cNvSpPr txBox="1"/>
      </xdr:nvSpPr>
      <xdr:spPr>
        <a:xfrm>
          <a:off x="15214111" y="949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147604</xdr:rowOff>
    </xdr:from>
    <xdr:to>
      <xdr:col>21</xdr:col>
      <xdr:colOff>212725</xdr:colOff>
      <xdr:row>56</xdr:row>
      <xdr:rowOff>77754</xdr:rowOff>
    </xdr:to>
    <xdr:sp macro="" textlink="">
      <xdr:nvSpPr>
        <xdr:cNvPr id="596" name="円/楕円 595"/>
        <xdr:cNvSpPr/>
      </xdr:nvSpPr>
      <xdr:spPr>
        <a:xfrm>
          <a:off x="14541500" y="95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94281</xdr:rowOff>
    </xdr:from>
    <xdr:ext cx="534377" cy="259045"/>
    <xdr:sp macro="" textlink="">
      <xdr:nvSpPr>
        <xdr:cNvPr id="597" name="テキスト ボックス 596"/>
        <xdr:cNvSpPr txBox="1"/>
      </xdr:nvSpPr>
      <xdr:spPr>
        <a:xfrm>
          <a:off x="14325111" y="93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27376</xdr:rowOff>
    </xdr:from>
    <xdr:to>
      <xdr:col>20</xdr:col>
      <xdr:colOff>9525</xdr:colOff>
      <xdr:row>56</xdr:row>
      <xdr:rowOff>128976</xdr:rowOff>
    </xdr:to>
    <xdr:sp macro="" textlink="">
      <xdr:nvSpPr>
        <xdr:cNvPr id="598" name="円/楕円 597"/>
        <xdr:cNvSpPr/>
      </xdr:nvSpPr>
      <xdr:spPr>
        <a:xfrm>
          <a:off x="13652500" y="96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145503</xdr:rowOff>
    </xdr:from>
    <xdr:ext cx="534377" cy="259045"/>
    <xdr:sp macro="" textlink="">
      <xdr:nvSpPr>
        <xdr:cNvPr id="599" name="テキスト ボックス 598"/>
        <xdr:cNvSpPr txBox="1"/>
      </xdr:nvSpPr>
      <xdr:spPr>
        <a:xfrm>
          <a:off x="13436111" y="940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29540</xdr:rowOff>
    </xdr:from>
    <xdr:to>
      <xdr:col>18</xdr:col>
      <xdr:colOff>492125</xdr:colOff>
      <xdr:row>56</xdr:row>
      <xdr:rowOff>131140</xdr:rowOff>
    </xdr:to>
    <xdr:sp macro="" textlink="">
      <xdr:nvSpPr>
        <xdr:cNvPr id="600" name="円/楕円 599"/>
        <xdr:cNvSpPr/>
      </xdr:nvSpPr>
      <xdr:spPr>
        <a:xfrm>
          <a:off x="12763500" y="96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147667</xdr:rowOff>
    </xdr:from>
    <xdr:ext cx="534377" cy="259045"/>
    <xdr:sp macro="" textlink="">
      <xdr:nvSpPr>
        <xdr:cNvPr id="601" name="テキスト ボックス 600"/>
        <xdr:cNvSpPr txBox="1"/>
      </xdr:nvSpPr>
      <xdr:spPr>
        <a:xfrm>
          <a:off x="12547111" y="9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16244</xdr:rowOff>
    </xdr:from>
    <xdr:to>
      <xdr:col>23</xdr:col>
      <xdr:colOff>517525</xdr:colOff>
      <xdr:row>79</xdr:row>
      <xdr:rowOff>42329</xdr:rowOff>
    </xdr:to>
    <xdr:cxnSp macro="">
      <xdr:nvCxnSpPr>
        <xdr:cNvPr id="630" name="直線コネクタ 629"/>
        <xdr:cNvCxnSpPr/>
      </xdr:nvCxnSpPr>
      <xdr:spPr>
        <a:xfrm>
          <a:off x="15481300" y="13560794"/>
          <a:ext cx="838200" cy="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121095</xdr:rowOff>
    </xdr:from>
    <xdr:to>
      <xdr:col>22</xdr:col>
      <xdr:colOff>365125</xdr:colOff>
      <xdr:row>79</xdr:row>
      <xdr:rowOff>16244</xdr:rowOff>
    </xdr:to>
    <xdr:cxnSp macro="">
      <xdr:nvCxnSpPr>
        <xdr:cNvPr id="633" name="直線コネクタ 632"/>
        <xdr:cNvCxnSpPr/>
      </xdr:nvCxnSpPr>
      <xdr:spPr>
        <a:xfrm>
          <a:off x="14592300" y="13322745"/>
          <a:ext cx="889000" cy="2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68051</xdr:rowOff>
    </xdr:from>
    <xdr:ext cx="469744" cy="259045"/>
    <xdr:sp macro="" textlink="">
      <xdr:nvSpPr>
        <xdr:cNvPr id="635" name="テキスト ボックス 634"/>
        <xdr:cNvSpPr txBox="1"/>
      </xdr:nvSpPr>
      <xdr:spPr>
        <a:xfrm>
          <a:off x="15246427"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121095</xdr:rowOff>
    </xdr:from>
    <xdr:to>
      <xdr:col>21</xdr:col>
      <xdr:colOff>161925</xdr:colOff>
      <xdr:row>79</xdr:row>
      <xdr:rowOff>4559</xdr:rowOff>
    </xdr:to>
    <xdr:cxnSp macro="">
      <xdr:nvCxnSpPr>
        <xdr:cNvPr id="636" name="直線コネクタ 635"/>
        <xdr:cNvCxnSpPr/>
      </xdr:nvCxnSpPr>
      <xdr:spPr>
        <a:xfrm flipV="1">
          <a:off x="13703300" y="13322745"/>
          <a:ext cx="889000" cy="2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36910</xdr:rowOff>
    </xdr:from>
    <xdr:ext cx="469744" cy="259045"/>
    <xdr:sp macro="" textlink="">
      <xdr:nvSpPr>
        <xdr:cNvPr id="638" name="テキスト ボックス 637"/>
        <xdr:cNvSpPr txBox="1"/>
      </xdr:nvSpPr>
      <xdr:spPr>
        <a:xfrm>
          <a:off x="14357427"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4559</xdr:rowOff>
    </xdr:from>
    <xdr:to>
      <xdr:col>19</xdr:col>
      <xdr:colOff>644525</xdr:colOff>
      <xdr:row>79</xdr:row>
      <xdr:rowOff>35344</xdr:rowOff>
    </xdr:to>
    <xdr:cxnSp macro="">
      <xdr:nvCxnSpPr>
        <xdr:cNvPr id="639" name="直線コネクタ 638"/>
        <xdr:cNvCxnSpPr/>
      </xdr:nvCxnSpPr>
      <xdr:spPr>
        <a:xfrm flipV="1">
          <a:off x="12814300" y="13549109"/>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162979</xdr:rowOff>
    </xdr:from>
    <xdr:to>
      <xdr:col>23</xdr:col>
      <xdr:colOff>568325</xdr:colOff>
      <xdr:row>79</xdr:row>
      <xdr:rowOff>93129</xdr:rowOff>
    </xdr:to>
    <xdr:sp macro="" textlink="">
      <xdr:nvSpPr>
        <xdr:cNvPr id="649" name="円/楕円 648"/>
        <xdr:cNvSpPr/>
      </xdr:nvSpPr>
      <xdr:spPr>
        <a:xfrm>
          <a:off x="16268700" y="13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378565" cy="259045"/>
    <xdr:sp macro="" textlink="">
      <xdr:nvSpPr>
        <xdr:cNvPr id="650" name="災害復旧費該当値テキスト"/>
        <xdr:cNvSpPr txBox="1"/>
      </xdr:nvSpPr>
      <xdr:spPr>
        <a:xfrm>
          <a:off x="16370300" y="13487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136894</xdr:rowOff>
    </xdr:from>
    <xdr:to>
      <xdr:col>22</xdr:col>
      <xdr:colOff>415925</xdr:colOff>
      <xdr:row>79</xdr:row>
      <xdr:rowOff>67044</xdr:rowOff>
    </xdr:to>
    <xdr:sp macro="" textlink="">
      <xdr:nvSpPr>
        <xdr:cNvPr id="651" name="円/楕円 650"/>
        <xdr:cNvSpPr/>
      </xdr:nvSpPr>
      <xdr:spPr>
        <a:xfrm>
          <a:off x="15430500" y="135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83571</xdr:rowOff>
    </xdr:from>
    <xdr:ext cx="469744" cy="259045"/>
    <xdr:sp macro="" textlink="">
      <xdr:nvSpPr>
        <xdr:cNvPr id="652" name="テキスト ボックス 651"/>
        <xdr:cNvSpPr txBox="1"/>
      </xdr:nvSpPr>
      <xdr:spPr>
        <a:xfrm>
          <a:off x="15246427" y="132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70295</xdr:rowOff>
    </xdr:from>
    <xdr:to>
      <xdr:col>21</xdr:col>
      <xdr:colOff>212725</xdr:colOff>
      <xdr:row>78</xdr:row>
      <xdr:rowOff>445</xdr:rowOff>
    </xdr:to>
    <xdr:sp macro="" textlink="">
      <xdr:nvSpPr>
        <xdr:cNvPr id="653" name="円/楕円 652"/>
        <xdr:cNvSpPr/>
      </xdr:nvSpPr>
      <xdr:spPr>
        <a:xfrm>
          <a:off x="14541500" y="132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16972</xdr:rowOff>
    </xdr:from>
    <xdr:ext cx="534377" cy="259045"/>
    <xdr:sp macro="" textlink="">
      <xdr:nvSpPr>
        <xdr:cNvPr id="654" name="テキスト ボックス 653"/>
        <xdr:cNvSpPr txBox="1"/>
      </xdr:nvSpPr>
      <xdr:spPr>
        <a:xfrm>
          <a:off x="14325111" y="130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125209</xdr:rowOff>
    </xdr:from>
    <xdr:to>
      <xdr:col>20</xdr:col>
      <xdr:colOff>9525</xdr:colOff>
      <xdr:row>79</xdr:row>
      <xdr:rowOff>55359</xdr:rowOff>
    </xdr:to>
    <xdr:sp macro="" textlink="">
      <xdr:nvSpPr>
        <xdr:cNvPr id="655" name="円/楕円 654"/>
        <xdr:cNvSpPr/>
      </xdr:nvSpPr>
      <xdr:spPr>
        <a:xfrm>
          <a:off x="13652500" y="134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46486</xdr:rowOff>
    </xdr:from>
    <xdr:ext cx="469744" cy="259045"/>
    <xdr:sp macro="" textlink="">
      <xdr:nvSpPr>
        <xdr:cNvPr id="656" name="テキスト ボックス 655"/>
        <xdr:cNvSpPr txBox="1"/>
      </xdr:nvSpPr>
      <xdr:spPr>
        <a:xfrm>
          <a:off x="13468427" y="1359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155994</xdr:rowOff>
    </xdr:from>
    <xdr:to>
      <xdr:col>18</xdr:col>
      <xdr:colOff>492125</xdr:colOff>
      <xdr:row>79</xdr:row>
      <xdr:rowOff>86144</xdr:rowOff>
    </xdr:to>
    <xdr:sp macro="" textlink="">
      <xdr:nvSpPr>
        <xdr:cNvPr id="657" name="円/楕円 656"/>
        <xdr:cNvSpPr/>
      </xdr:nvSpPr>
      <xdr:spPr>
        <a:xfrm>
          <a:off x="12763500" y="135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77271</xdr:rowOff>
    </xdr:from>
    <xdr:ext cx="378565" cy="259045"/>
    <xdr:sp macro="" textlink="">
      <xdr:nvSpPr>
        <xdr:cNvPr id="658" name="テキスト ボックス 657"/>
        <xdr:cNvSpPr txBox="1"/>
      </xdr:nvSpPr>
      <xdr:spPr>
        <a:xfrm>
          <a:off x="12625017" y="13621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158707</xdr:rowOff>
    </xdr:from>
    <xdr:to>
      <xdr:col>23</xdr:col>
      <xdr:colOff>517525</xdr:colOff>
      <xdr:row>93</xdr:row>
      <xdr:rowOff>46529</xdr:rowOff>
    </xdr:to>
    <xdr:cxnSp macro="">
      <xdr:nvCxnSpPr>
        <xdr:cNvPr id="689" name="直線コネクタ 688"/>
        <xdr:cNvCxnSpPr/>
      </xdr:nvCxnSpPr>
      <xdr:spPr>
        <a:xfrm>
          <a:off x="15481300" y="15932107"/>
          <a:ext cx="8382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158707</xdr:rowOff>
    </xdr:from>
    <xdr:to>
      <xdr:col>22</xdr:col>
      <xdr:colOff>365125</xdr:colOff>
      <xdr:row>92</xdr:row>
      <xdr:rowOff>161548</xdr:rowOff>
    </xdr:to>
    <xdr:cxnSp macro="">
      <xdr:nvCxnSpPr>
        <xdr:cNvPr id="692" name="直線コネクタ 691"/>
        <xdr:cNvCxnSpPr/>
      </xdr:nvCxnSpPr>
      <xdr:spPr>
        <a:xfrm flipV="1">
          <a:off x="14592300" y="15932107"/>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51623</xdr:rowOff>
    </xdr:from>
    <xdr:to>
      <xdr:col>21</xdr:col>
      <xdr:colOff>161925</xdr:colOff>
      <xdr:row>92</xdr:row>
      <xdr:rowOff>161548</xdr:rowOff>
    </xdr:to>
    <xdr:cxnSp macro="">
      <xdr:nvCxnSpPr>
        <xdr:cNvPr id="695" name="直線コネクタ 694"/>
        <xdr:cNvCxnSpPr/>
      </xdr:nvCxnSpPr>
      <xdr:spPr>
        <a:xfrm>
          <a:off x="13703300" y="15653573"/>
          <a:ext cx="889000" cy="28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7" name="テキスト ボックス 696"/>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51623</xdr:rowOff>
    </xdr:from>
    <xdr:to>
      <xdr:col>19</xdr:col>
      <xdr:colOff>644525</xdr:colOff>
      <xdr:row>93</xdr:row>
      <xdr:rowOff>33891</xdr:rowOff>
    </xdr:to>
    <xdr:cxnSp macro="">
      <xdr:nvCxnSpPr>
        <xdr:cNvPr id="698" name="直線コネクタ 697"/>
        <xdr:cNvCxnSpPr/>
      </xdr:nvCxnSpPr>
      <xdr:spPr>
        <a:xfrm flipV="1">
          <a:off x="12814300" y="15653573"/>
          <a:ext cx="889000" cy="3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700" name="テキスト ボックス 699"/>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2" name="テキスト ボックス 701"/>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167179</xdr:rowOff>
    </xdr:from>
    <xdr:to>
      <xdr:col>23</xdr:col>
      <xdr:colOff>568325</xdr:colOff>
      <xdr:row>93</xdr:row>
      <xdr:rowOff>97329</xdr:rowOff>
    </xdr:to>
    <xdr:sp macro="" textlink="">
      <xdr:nvSpPr>
        <xdr:cNvPr id="708" name="円/楕円 707"/>
        <xdr:cNvSpPr/>
      </xdr:nvSpPr>
      <xdr:spPr>
        <a:xfrm>
          <a:off x="16268700" y="1594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18606</xdr:rowOff>
    </xdr:from>
    <xdr:ext cx="534377" cy="259045"/>
    <xdr:sp macro="" textlink="">
      <xdr:nvSpPr>
        <xdr:cNvPr id="709" name="公債費該当値テキスト"/>
        <xdr:cNvSpPr txBox="1"/>
      </xdr:nvSpPr>
      <xdr:spPr>
        <a:xfrm>
          <a:off x="16370300" y="157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66,206</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107907</xdr:rowOff>
    </xdr:from>
    <xdr:to>
      <xdr:col>22</xdr:col>
      <xdr:colOff>415925</xdr:colOff>
      <xdr:row>93</xdr:row>
      <xdr:rowOff>38057</xdr:rowOff>
    </xdr:to>
    <xdr:sp macro="" textlink="">
      <xdr:nvSpPr>
        <xdr:cNvPr id="710" name="円/楕円 709"/>
        <xdr:cNvSpPr/>
      </xdr:nvSpPr>
      <xdr:spPr>
        <a:xfrm>
          <a:off x="15430500" y="158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54584</xdr:rowOff>
    </xdr:from>
    <xdr:ext cx="534377" cy="259045"/>
    <xdr:sp macro="" textlink="">
      <xdr:nvSpPr>
        <xdr:cNvPr id="711" name="テキスト ボックス 710"/>
        <xdr:cNvSpPr txBox="1"/>
      </xdr:nvSpPr>
      <xdr:spPr>
        <a:xfrm>
          <a:off x="15214111" y="156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110748</xdr:rowOff>
    </xdr:from>
    <xdr:to>
      <xdr:col>21</xdr:col>
      <xdr:colOff>212725</xdr:colOff>
      <xdr:row>93</xdr:row>
      <xdr:rowOff>40898</xdr:rowOff>
    </xdr:to>
    <xdr:sp macro="" textlink="">
      <xdr:nvSpPr>
        <xdr:cNvPr id="712" name="円/楕円 711"/>
        <xdr:cNvSpPr/>
      </xdr:nvSpPr>
      <xdr:spPr>
        <a:xfrm>
          <a:off x="14541500" y="158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57425</xdr:rowOff>
    </xdr:from>
    <xdr:ext cx="534377" cy="259045"/>
    <xdr:sp macro="" textlink="">
      <xdr:nvSpPr>
        <xdr:cNvPr id="713" name="テキスト ボックス 712"/>
        <xdr:cNvSpPr txBox="1"/>
      </xdr:nvSpPr>
      <xdr:spPr>
        <a:xfrm>
          <a:off x="14325111" y="156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69,662</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823</xdr:rowOff>
    </xdr:from>
    <xdr:to>
      <xdr:col>20</xdr:col>
      <xdr:colOff>9525</xdr:colOff>
      <xdr:row>91</xdr:row>
      <xdr:rowOff>102423</xdr:rowOff>
    </xdr:to>
    <xdr:sp macro="" textlink="">
      <xdr:nvSpPr>
        <xdr:cNvPr id="714" name="円/楕円 713"/>
        <xdr:cNvSpPr/>
      </xdr:nvSpPr>
      <xdr:spPr>
        <a:xfrm>
          <a:off x="13652500" y="156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118950</xdr:rowOff>
    </xdr:from>
    <xdr:ext cx="534377" cy="259045"/>
    <xdr:sp macro="" textlink="">
      <xdr:nvSpPr>
        <xdr:cNvPr id="715" name="テキスト ボックス 714"/>
        <xdr:cNvSpPr txBox="1"/>
      </xdr:nvSpPr>
      <xdr:spPr>
        <a:xfrm>
          <a:off x="13436111" y="153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154541</xdr:rowOff>
    </xdr:from>
    <xdr:to>
      <xdr:col>18</xdr:col>
      <xdr:colOff>492125</xdr:colOff>
      <xdr:row>93</xdr:row>
      <xdr:rowOff>84691</xdr:rowOff>
    </xdr:to>
    <xdr:sp macro="" textlink="">
      <xdr:nvSpPr>
        <xdr:cNvPr id="716" name="円/楕円 715"/>
        <xdr:cNvSpPr/>
      </xdr:nvSpPr>
      <xdr:spPr>
        <a:xfrm>
          <a:off x="12763500" y="159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101218</xdr:rowOff>
    </xdr:from>
    <xdr:ext cx="534377" cy="259045"/>
    <xdr:sp macro="" textlink="">
      <xdr:nvSpPr>
        <xdr:cNvPr id="717" name="テキスト ボックス 716"/>
        <xdr:cNvSpPr txBox="1"/>
      </xdr:nvSpPr>
      <xdr:spPr>
        <a:xfrm>
          <a:off x="12547111" y="157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総務費については</a:t>
          </a:r>
          <a:r>
            <a:rPr kumimoji="1" lang="ja-JP" altLang="en-US" sz="1100">
              <a:solidFill>
                <a:sysClr val="windowText" lastClr="000000"/>
              </a:solidFill>
              <a:effectLst/>
              <a:latin typeface="+mn-lt"/>
              <a:ea typeface="+mn-ea"/>
              <a:cs typeface="+mn-cs"/>
            </a:rPr>
            <a:t>財政調整基金積立が増加した</a:t>
          </a:r>
          <a:r>
            <a:rPr kumimoji="1" lang="ja-JP" altLang="ja-JP" sz="1100">
              <a:solidFill>
                <a:sysClr val="windowText" lastClr="000000"/>
              </a:solidFill>
              <a:effectLst/>
              <a:latin typeface="+mn-lt"/>
              <a:ea typeface="+mn-ea"/>
              <a:cs typeface="+mn-cs"/>
            </a:rPr>
            <a:t>ことから前年度と比較し増加となっている。　民生費は</a:t>
          </a:r>
          <a:r>
            <a:rPr kumimoji="1" lang="ja-JP" altLang="en-US" sz="1100">
              <a:solidFill>
                <a:sysClr val="windowText" lastClr="000000"/>
              </a:solidFill>
              <a:effectLst/>
              <a:latin typeface="+mn-lt"/>
              <a:ea typeface="+mn-ea"/>
              <a:cs typeface="+mn-cs"/>
            </a:rPr>
            <a:t>年金生活者等支援臨時福祉給付金</a:t>
          </a:r>
          <a:r>
            <a:rPr kumimoji="1" lang="ja-JP" altLang="ja-JP" sz="1100">
              <a:solidFill>
                <a:sysClr val="windowText" lastClr="000000"/>
              </a:solidFill>
              <a:effectLst/>
              <a:latin typeface="+mn-lt"/>
              <a:ea typeface="+mn-ea"/>
              <a:cs typeface="+mn-cs"/>
            </a:rPr>
            <a:t>等が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したこと等により</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　衛生費は</a:t>
          </a:r>
          <a:r>
            <a:rPr kumimoji="1" lang="en-US" altLang="ja-JP" sz="1100">
              <a:solidFill>
                <a:sysClr val="windowText" lastClr="000000"/>
              </a:solidFill>
              <a:effectLst/>
              <a:latin typeface="+mn-lt"/>
              <a:ea typeface="+mn-ea"/>
              <a:cs typeface="+mn-cs"/>
            </a:rPr>
            <a:t>H25</a:t>
          </a:r>
          <a:r>
            <a:rPr kumimoji="1" lang="ja-JP" altLang="ja-JP" sz="1100">
              <a:solidFill>
                <a:sysClr val="windowText" lastClr="000000"/>
              </a:solidFill>
              <a:effectLst/>
              <a:latin typeface="+mn-lt"/>
              <a:ea typeface="+mn-ea"/>
              <a:cs typeface="+mn-cs"/>
            </a:rPr>
            <a:t>以降、施設整備事業が増加していることにより年々上昇している。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農林水産業費は</a:t>
          </a:r>
          <a:r>
            <a:rPr kumimoji="1" lang="ja-JP" altLang="en-US" sz="1100">
              <a:solidFill>
                <a:sysClr val="windowText" lastClr="000000"/>
              </a:solidFill>
              <a:effectLst/>
              <a:latin typeface="+mn-lt"/>
              <a:ea typeface="+mn-ea"/>
              <a:cs typeface="+mn-cs"/>
            </a:rPr>
            <a:t>治山工事等林業施設工事請負費等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減少し</a:t>
          </a:r>
          <a:r>
            <a:rPr kumimoji="1" lang="ja-JP" altLang="ja-JP" sz="1100">
              <a:solidFill>
                <a:sysClr val="windowText" lastClr="000000"/>
              </a:solidFill>
              <a:effectLst/>
              <a:latin typeface="+mn-lt"/>
              <a:ea typeface="+mn-ea"/>
              <a:cs typeface="+mn-cs"/>
            </a:rPr>
            <a:t>ている。　商工費</a:t>
          </a:r>
          <a:r>
            <a:rPr kumimoji="1" lang="ja-JP" altLang="en-US" sz="1100">
              <a:solidFill>
                <a:sysClr val="windowText" lastClr="000000"/>
              </a:solidFill>
              <a:effectLst/>
              <a:latin typeface="+mn-lt"/>
              <a:ea typeface="+mn-ea"/>
              <a:cs typeface="+mn-cs"/>
            </a:rPr>
            <a:t>は観光施設改修工事請負費の減少により大幅に減少している。</a:t>
          </a:r>
          <a:r>
            <a:rPr kumimoji="1" lang="ja-JP" altLang="ja-JP" sz="1100">
              <a:solidFill>
                <a:sysClr val="windowText" lastClr="000000"/>
              </a:solidFill>
              <a:effectLst/>
              <a:latin typeface="+mn-lt"/>
              <a:ea typeface="+mn-ea"/>
              <a:cs typeface="+mn-cs"/>
            </a:rPr>
            <a:t>土木費については</a:t>
          </a:r>
          <a:r>
            <a:rPr kumimoji="1" lang="ja-JP" altLang="en-US" sz="1100">
              <a:solidFill>
                <a:sysClr val="windowText" lastClr="000000"/>
              </a:solidFill>
              <a:effectLst/>
              <a:latin typeface="+mn-lt"/>
              <a:ea typeface="+mn-ea"/>
              <a:cs typeface="+mn-cs"/>
            </a:rPr>
            <a:t>除雪対応による大幅増</a:t>
          </a:r>
          <a:r>
            <a:rPr kumimoji="1" lang="ja-JP" altLang="ja-JP" sz="1100">
              <a:solidFill>
                <a:sysClr val="windowText" lastClr="000000"/>
              </a:solidFill>
              <a:effectLst/>
              <a:latin typeface="+mn-lt"/>
              <a:ea typeface="+mn-ea"/>
              <a:cs typeface="+mn-cs"/>
            </a:rPr>
            <a:t>となっています。消防費は</a:t>
          </a:r>
          <a:r>
            <a:rPr kumimoji="1" lang="ja-JP" altLang="en-US" sz="1100">
              <a:solidFill>
                <a:sysClr val="windowText" lastClr="000000"/>
              </a:solidFill>
              <a:effectLst/>
              <a:latin typeface="+mn-lt"/>
              <a:ea typeface="+mn-ea"/>
              <a:cs typeface="+mn-cs"/>
            </a:rPr>
            <a:t>総額で減少しているが、人口減の影響により一人当たりのコストは微増となっている。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教育費について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、小中学校大規模改修</a:t>
          </a:r>
          <a:r>
            <a:rPr kumimoji="1" lang="ja-JP" altLang="en-US" sz="1100">
              <a:solidFill>
                <a:sysClr val="windowText" lastClr="000000"/>
              </a:solidFill>
              <a:effectLst/>
              <a:latin typeface="+mn-lt"/>
              <a:ea typeface="+mn-ea"/>
              <a:cs typeface="+mn-cs"/>
            </a:rPr>
            <a:t>や空調施設整備、トイレ改造</a:t>
          </a:r>
          <a:r>
            <a:rPr kumimoji="1" lang="ja-JP" altLang="ja-JP" sz="1100">
              <a:solidFill>
                <a:sysClr val="windowText" lastClr="000000"/>
              </a:solidFill>
              <a:effectLst/>
              <a:latin typeface="+mn-lt"/>
              <a:ea typeface="+mn-ea"/>
              <a:cs typeface="+mn-cs"/>
            </a:rPr>
            <a:t>等により</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となっています。</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年度も昨年に引き続き、行財政改革や財政健全化の取り組みにより、財政調整基金を積み立てることができ</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積立額は昨年度比約</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億円の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ったが、単年度収支が昨年度から約８億円の減であったことから</a:t>
          </a:r>
          <a:r>
            <a:rPr kumimoji="1" lang="ja-JP" altLang="ja-JP" sz="1100">
              <a:solidFill>
                <a:sysClr val="windowText" lastClr="000000"/>
              </a:solidFill>
              <a:effectLst/>
              <a:latin typeface="+mn-lt"/>
              <a:ea typeface="+mn-ea"/>
              <a:cs typeface="+mn-cs"/>
            </a:rPr>
            <a:t>実質単年度収支は昨年度よ</a:t>
          </a:r>
          <a:r>
            <a:rPr kumimoji="1" lang="en-US" altLang="ja-JP" sz="1100">
              <a:solidFill>
                <a:sysClr val="windowText" lastClr="000000"/>
              </a:solidFill>
              <a:effectLst/>
              <a:latin typeface="+mn-lt"/>
              <a:ea typeface="+mn-ea"/>
              <a:cs typeface="+mn-cs"/>
            </a:rPr>
            <a:t>1.32</a:t>
          </a:r>
          <a:r>
            <a:rPr kumimoji="1" lang="ja-JP" altLang="ja-JP" sz="1100">
              <a:solidFill>
                <a:sysClr val="windowText" lastClr="000000"/>
              </a:solidFill>
              <a:effectLst/>
              <a:latin typeface="+mn-lt"/>
              <a:ea typeface="+mn-ea"/>
              <a:cs typeface="+mn-cs"/>
            </a:rPr>
            <a:t>ポイント減少している。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また、実質収支額は、</a:t>
          </a:r>
          <a:r>
            <a:rPr kumimoji="1" lang="ja-JP" altLang="en-US" sz="1100">
              <a:solidFill>
                <a:sysClr val="windowText" lastClr="000000"/>
              </a:solidFill>
              <a:effectLst/>
              <a:latin typeface="+mn-lt"/>
              <a:ea typeface="+mn-ea"/>
              <a:cs typeface="+mn-cs"/>
            </a:rPr>
            <a:t>前年度に若干増加していたものの、</a:t>
          </a:r>
          <a:r>
            <a:rPr kumimoji="1" lang="ja-JP" altLang="ja-JP" sz="1100">
              <a:solidFill>
                <a:sysClr val="windowText" lastClr="000000"/>
              </a:solidFill>
              <a:effectLst/>
              <a:latin typeface="+mn-lt"/>
              <a:ea typeface="+mn-ea"/>
              <a:cs typeface="+mn-cs"/>
            </a:rPr>
            <a:t>適正な予算執行を継続することにより、</a:t>
          </a:r>
          <a:r>
            <a:rPr kumimoji="1" lang="ja-JP" altLang="en-US" sz="1100">
              <a:solidFill>
                <a:sysClr val="windowText" lastClr="000000"/>
              </a:solidFill>
              <a:effectLst/>
              <a:latin typeface="+mn-lt"/>
              <a:ea typeface="+mn-ea"/>
              <a:cs typeface="+mn-cs"/>
            </a:rPr>
            <a:t>推移していた</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に戻って</a:t>
          </a:r>
          <a:r>
            <a:rPr kumimoji="1" lang="ja-JP" altLang="ja-JP" sz="1100">
              <a:solidFill>
                <a:sysClr val="windowText" lastClr="000000"/>
              </a:solidFill>
              <a:effectLst/>
              <a:latin typeface="+mn-lt"/>
              <a:ea typeface="+mn-ea"/>
              <a:cs typeface="+mn-cs"/>
            </a:rPr>
            <a:t>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国民健康保険特別会計は慢性的な赤字体質解消のため、平成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年度から保険</a:t>
          </a:r>
          <a:r>
            <a:rPr kumimoji="1" lang="ja-JP" altLang="en-US" sz="1100">
              <a:solidFill>
                <a:sysClr val="windowText" lastClr="000000"/>
              </a:solidFill>
              <a:effectLst/>
              <a:latin typeface="+mn-lt"/>
              <a:ea typeface="+mn-ea"/>
              <a:cs typeface="+mn-cs"/>
            </a:rPr>
            <a:t>税</a:t>
          </a:r>
          <a:r>
            <a:rPr kumimoji="1" lang="ja-JP" altLang="ja-JP" sz="1100">
              <a:solidFill>
                <a:sysClr val="windowText" lastClr="000000"/>
              </a:solidFill>
              <a:effectLst/>
              <a:latin typeface="+mn-lt"/>
              <a:ea typeface="+mn-ea"/>
              <a:cs typeface="+mn-cs"/>
            </a:rPr>
            <a:t>の見直しを実施している。</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年度は黒字であるが、保険者負担が重くなっているため、医療費の縮減を進める必要がある。</a:t>
          </a:r>
          <a:r>
            <a:rPr kumimoji="1" lang="ja-JP" altLang="ja-JP" sz="1100">
              <a:solidFill>
                <a:sysClr val="windowText" lastClr="000000"/>
              </a:solidFill>
              <a:effectLst/>
              <a:latin typeface="+mn-lt"/>
              <a:ea typeface="+mn-ea"/>
              <a:cs typeface="+mn-cs"/>
            </a:rPr>
            <a:t>また、病院事業では高額な医療機器の更新が今後必要になると見込まれる。水道事業、下水道事業についても今後は老朽施設の更新などが見込まれるため、引き続き経営改善に努める必要がある。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市債の発行額抑制</a:t>
          </a:r>
          <a:r>
            <a:rPr kumimoji="1" lang="ja-JP" altLang="en-US" sz="1100">
              <a:solidFill>
                <a:sysClr val="windowText" lastClr="000000"/>
              </a:solidFill>
              <a:effectLst/>
              <a:latin typeface="+mn-lt"/>
              <a:ea typeface="+mn-ea"/>
              <a:cs typeface="+mn-cs"/>
            </a:rPr>
            <a:t>を続けていたが、合併特例債の発行期限が迫ってお</a:t>
          </a:r>
          <a:r>
            <a:rPr kumimoji="1" lang="ja-JP" altLang="ja-JP" sz="1100">
              <a:solidFill>
                <a:sysClr val="windowText" lastClr="000000"/>
              </a:solidFill>
              <a:effectLst/>
              <a:latin typeface="+mn-lt"/>
              <a:ea typeface="+mn-ea"/>
              <a:cs typeface="+mn-cs"/>
            </a:rPr>
            <a:t>り、</a:t>
          </a:r>
          <a:r>
            <a:rPr kumimoji="1" lang="ja-JP" altLang="en-US" sz="1100">
              <a:solidFill>
                <a:sysClr val="windowText" lastClr="000000"/>
              </a:solidFill>
              <a:effectLst/>
              <a:latin typeface="+mn-lt"/>
              <a:ea typeface="+mn-ea"/>
              <a:cs typeface="+mn-cs"/>
            </a:rPr>
            <a:t>借入を増額したことで今後、</a:t>
          </a:r>
          <a:r>
            <a:rPr kumimoji="1" lang="ja-JP" altLang="ja-JP" sz="1100">
              <a:solidFill>
                <a:sysClr val="windowText" lastClr="000000"/>
              </a:solidFill>
              <a:effectLst/>
              <a:latin typeface="+mn-lt"/>
              <a:ea typeface="+mn-ea"/>
              <a:cs typeface="+mn-cs"/>
            </a:rPr>
            <a:t>元利償還金</a:t>
          </a:r>
          <a:r>
            <a:rPr kumimoji="1" lang="ja-JP" altLang="en-US" sz="1100">
              <a:solidFill>
                <a:sysClr val="windowText" lastClr="000000"/>
              </a:solidFill>
              <a:effectLst/>
              <a:latin typeface="+mn-lt"/>
              <a:ea typeface="+mn-ea"/>
              <a:cs typeface="+mn-cs"/>
            </a:rPr>
            <a:t>が増加することになる</a:t>
          </a:r>
          <a:r>
            <a:rPr kumimoji="1" lang="ja-JP" altLang="ja-JP" sz="1100">
              <a:solidFill>
                <a:sysClr val="windowText" lastClr="000000"/>
              </a:solidFill>
              <a:effectLst/>
              <a:latin typeface="+mn-lt"/>
              <a:ea typeface="+mn-ea"/>
              <a:cs typeface="+mn-cs"/>
            </a:rPr>
            <a:t>。市債発行については、今後も引き続き事業内容を十分に精査するとともに、交付税算入率の高いものを借入することとし、</a:t>
          </a:r>
          <a:r>
            <a:rPr kumimoji="1" lang="ja-JP" altLang="en-US" sz="1100">
              <a:solidFill>
                <a:sysClr val="windowText" lastClr="000000"/>
              </a:solidFill>
              <a:effectLst/>
              <a:latin typeface="+mn-lt"/>
              <a:ea typeface="+mn-ea"/>
              <a:cs typeface="+mn-cs"/>
            </a:rPr>
            <a:t>合併特例債</a:t>
          </a:r>
          <a:r>
            <a:rPr kumimoji="1" lang="ja-JP" altLang="ja-JP" sz="1100">
              <a:solidFill>
                <a:sysClr val="windowText" lastClr="000000"/>
              </a:solidFill>
              <a:effectLst/>
              <a:latin typeface="+mn-lt"/>
              <a:ea typeface="+mn-ea"/>
              <a:cs typeface="+mn-cs"/>
            </a:rPr>
            <a:t>発行期限</a:t>
          </a:r>
          <a:r>
            <a:rPr kumimoji="1" lang="ja-JP" altLang="en-US" sz="1100">
              <a:solidFill>
                <a:sysClr val="windowText" lastClr="000000"/>
              </a:solidFill>
              <a:effectLst/>
              <a:latin typeface="+mn-lt"/>
              <a:ea typeface="+mn-ea"/>
              <a:cs typeface="+mn-cs"/>
            </a:rPr>
            <a:t>経過後は</a:t>
          </a:r>
          <a:r>
            <a:rPr kumimoji="1" lang="ja-JP" altLang="ja-JP" sz="1100">
              <a:solidFill>
                <a:sysClr val="windowText" lastClr="000000"/>
              </a:solidFill>
              <a:effectLst/>
              <a:latin typeface="+mn-lt"/>
              <a:ea typeface="+mn-ea"/>
              <a:cs typeface="+mn-cs"/>
            </a:rPr>
            <a:t>公債費の縮減に努める。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市債の発行額に</a:t>
          </a:r>
          <a:r>
            <a:rPr kumimoji="1" lang="ja-JP" altLang="en-US" sz="1100">
              <a:solidFill>
                <a:sysClr val="windowText" lastClr="000000"/>
              </a:solidFill>
              <a:effectLst/>
              <a:latin typeface="+mn-lt"/>
              <a:ea typeface="+mn-ea"/>
              <a:cs typeface="+mn-cs"/>
            </a:rPr>
            <a:t>ついては合併特例債発行期限までは借入を増額しているため、</a:t>
          </a:r>
          <a:r>
            <a:rPr kumimoji="1" lang="ja-JP" altLang="ja-JP" sz="1100">
              <a:solidFill>
                <a:sysClr val="windowText" lastClr="000000"/>
              </a:solidFill>
              <a:effectLst/>
              <a:latin typeface="+mn-lt"/>
              <a:ea typeface="+mn-ea"/>
              <a:cs typeface="+mn-cs"/>
            </a:rPr>
            <a:t>地方債残高</a:t>
          </a:r>
          <a:r>
            <a:rPr kumimoji="1" lang="ja-JP" altLang="en-US" sz="1100">
              <a:solidFill>
                <a:sysClr val="windowText" lastClr="000000"/>
              </a:solidFill>
              <a:effectLst/>
              <a:latin typeface="+mn-lt"/>
              <a:ea typeface="+mn-ea"/>
              <a:cs typeface="+mn-cs"/>
            </a:rPr>
            <a:t>が微増となったが、</a:t>
          </a:r>
          <a:r>
            <a:rPr kumimoji="1" lang="ja-JP" altLang="ja-JP" sz="1100">
              <a:solidFill>
                <a:sysClr val="windowText" lastClr="000000"/>
              </a:solidFill>
              <a:effectLst/>
              <a:latin typeface="+mn-lt"/>
              <a:ea typeface="+mn-ea"/>
              <a:cs typeface="+mn-cs"/>
            </a:rPr>
            <a:t>公営企業債の残高が減少したことにより繰出金が約</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億円減となり、将来負担額は削減の傾向となった。</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50,316
49,900
693.05
30,445,454
29,548,484
799,867
17,678,464
24,295,481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定の時期（昭和５９年度以前）の取得資産について取得原価不明の取扱いをしているものが多く、有形固定資産減価償却率は数値より実際の方が高いと推測できる。公共施設整備が短期間に集中していることにより耐用年数を迎える施設が多数あるため、資産更新の必要性が高い状況に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132503</xdr:rowOff>
    </xdr:from>
    <xdr:to>
      <xdr:col>3</xdr:col>
      <xdr:colOff>1222375</xdr:colOff>
      <xdr:row>28</xdr:row>
      <xdr:rowOff>62653</xdr:rowOff>
    </xdr:to>
    <xdr:sp macro="" textlink="">
      <xdr:nvSpPr>
        <xdr:cNvPr id="77" name="円/楕円 76"/>
        <xdr:cNvSpPr/>
      </xdr:nvSpPr>
      <xdr:spPr>
        <a:xfrm>
          <a:off x="47117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155380</xdr:rowOff>
    </xdr:from>
    <xdr:ext cx="405111" cy="259045"/>
    <xdr:sp macro="" textlink="">
      <xdr:nvSpPr>
        <xdr:cNvPr id="78" name="有形固定資産減価償却率該当値テキスト"/>
        <xdr:cNvSpPr txBox="1"/>
      </xdr:nvSpPr>
      <xdr:spPr>
        <a:xfrm>
          <a:off x="4813300" y="539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164888</xdr:rowOff>
    </xdr:from>
    <xdr:to>
      <xdr:col>3</xdr:col>
      <xdr:colOff>511175</xdr:colOff>
      <xdr:row>28</xdr:row>
      <xdr:rowOff>95038</xdr:rowOff>
    </xdr:to>
    <xdr:sp macro="" textlink="">
      <xdr:nvSpPr>
        <xdr:cNvPr id="79" name="円/楕円 78"/>
        <xdr:cNvSpPr/>
      </xdr:nvSpPr>
      <xdr:spPr>
        <a:xfrm>
          <a:off x="4000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11853</xdr:rowOff>
    </xdr:from>
    <xdr:to>
      <xdr:col>3</xdr:col>
      <xdr:colOff>1171575</xdr:colOff>
      <xdr:row>28</xdr:row>
      <xdr:rowOff>44238</xdr:rowOff>
    </xdr:to>
    <xdr:cxnSp macro="">
      <xdr:nvCxnSpPr>
        <xdr:cNvPr id="80" name="直線コネクタ 79"/>
        <xdr:cNvCxnSpPr/>
      </xdr:nvCxnSpPr>
      <xdr:spPr>
        <a:xfrm flipV="1">
          <a:off x="4051300" y="559350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134214</xdr:rowOff>
    </xdr:from>
    <xdr:ext cx="405111" cy="259045"/>
    <xdr:sp macro="" textlink="">
      <xdr:nvSpPr>
        <xdr:cNvPr id="81"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111565</xdr:rowOff>
    </xdr:from>
    <xdr:ext cx="405111" cy="259045"/>
    <xdr:sp macro="" textlink="">
      <xdr:nvSpPr>
        <xdr:cNvPr id="82" name="n_1mainValue有形固定資産減価償却率"/>
        <xdr:cNvSpPr txBox="1"/>
      </xdr:nvSpPr>
      <xdr:spPr>
        <a:xfrm>
          <a:off x="3836043"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50,316
49,900
693.05
30,445,454
29,548,484
799,867
17,678,464
24,295,481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70" name="円/楕円 69"/>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48277</xdr:rowOff>
    </xdr:from>
    <xdr:ext cx="405111" cy="259045"/>
    <xdr:sp macro="" textlink="">
      <xdr:nvSpPr>
        <xdr:cNvPr id="71" name="【道路】&#10;有形固定資産減価償却率該当値テキスト"/>
        <xdr:cNvSpPr txBox="1"/>
      </xdr:nvSpPr>
      <xdr:spPr>
        <a:xfrm>
          <a:off x="47244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55880</xdr:rowOff>
    </xdr:from>
    <xdr:to>
      <xdr:col>5</xdr:col>
      <xdr:colOff>409575</xdr:colOff>
      <xdr:row>38</xdr:row>
      <xdr:rowOff>157480</xdr:rowOff>
    </xdr:to>
    <xdr:sp macro="" textlink="">
      <xdr:nvSpPr>
        <xdr:cNvPr id="72" name="円/楕円 71"/>
        <xdr:cNvSpPr/>
      </xdr:nvSpPr>
      <xdr:spPr>
        <a:xfrm>
          <a:off x="3746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76200</xdr:rowOff>
    </xdr:from>
    <xdr:to>
      <xdr:col>6</xdr:col>
      <xdr:colOff>511175</xdr:colOff>
      <xdr:row>38</xdr:row>
      <xdr:rowOff>106680</xdr:rowOff>
    </xdr:to>
    <xdr:cxnSp macro="">
      <xdr:nvCxnSpPr>
        <xdr:cNvPr id="73" name="直線コネクタ 72"/>
        <xdr:cNvCxnSpPr/>
      </xdr:nvCxnSpPr>
      <xdr:spPr>
        <a:xfrm flipV="1">
          <a:off x="3797300" y="6591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147337</xdr:rowOff>
    </xdr:from>
    <xdr:ext cx="405111" cy="259045"/>
    <xdr:sp macro="" textlink="">
      <xdr:nvSpPr>
        <xdr:cNvPr id="74"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148607</xdr:rowOff>
    </xdr:from>
    <xdr:ext cx="405111" cy="259045"/>
    <xdr:sp macro="" textlink="">
      <xdr:nvSpPr>
        <xdr:cNvPr id="75" name="n_1mainValue【道路】&#10;有形固定資産減価償却率"/>
        <xdr:cNvSpPr txBox="1"/>
      </xdr:nvSpPr>
      <xdr:spPr>
        <a:xfrm>
          <a:off x="3582043"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9" name="直線コネクタ 98"/>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100"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101" name="直線コネクタ 100"/>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2"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3" name="直線コネクタ 102"/>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4"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5" name="フローチャート : 判断 104"/>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6" name="フローチャート : 判断 105"/>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97333</xdr:rowOff>
    </xdr:from>
    <xdr:to>
      <xdr:col>15</xdr:col>
      <xdr:colOff>231775</xdr:colOff>
      <xdr:row>39</xdr:row>
      <xdr:rowOff>27483</xdr:rowOff>
    </xdr:to>
    <xdr:sp macro="" textlink="">
      <xdr:nvSpPr>
        <xdr:cNvPr id="112" name="円/楕円 111"/>
        <xdr:cNvSpPr/>
      </xdr:nvSpPr>
      <xdr:spPr>
        <a:xfrm>
          <a:off x="10426700" y="66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120210</xdr:rowOff>
    </xdr:from>
    <xdr:ext cx="534377" cy="259045"/>
    <xdr:sp macro="" textlink="">
      <xdr:nvSpPr>
        <xdr:cNvPr id="113" name="【道路】&#10;一人当たり延長該当値テキスト"/>
        <xdr:cNvSpPr txBox="1"/>
      </xdr:nvSpPr>
      <xdr:spPr>
        <a:xfrm>
          <a:off x="10566400" y="64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15.112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105943</xdr:rowOff>
    </xdr:from>
    <xdr:to>
      <xdr:col>14</xdr:col>
      <xdr:colOff>79375</xdr:colOff>
      <xdr:row>39</xdr:row>
      <xdr:rowOff>36093</xdr:rowOff>
    </xdr:to>
    <xdr:sp macro="" textlink="">
      <xdr:nvSpPr>
        <xdr:cNvPr id="114" name="円/楕円 113"/>
        <xdr:cNvSpPr/>
      </xdr:nvSpPr>
      <xdr:spPr>
        <a:xfrm>
          <a:off x="9588500" y="66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148133</xdr:rowOff>
    </xdr:from>
    <xdr:to>
      <xdr:col>15</xdr:col>
      <xdr:colOff>180975</xdr:colOff>
      <xdr:row>38</xdr:row>
      <xdr:rowOff>156743</xdr:rowOff>
    </xdr:to>
    <xdr:cxnSp macro="">
      <xdr:nvCxnSpPr>
        <xdr:cNvPr id="115" name="直線コネクタ 114"/>
        <xdr:cNvCxnSpPr/>
      </xdr:nvCxnSpPr>
      <xdr:spPr>
        <a:xfrm flipV="1">
          <a:off x="9639300" y="6663233"/>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86847</xdr:rowOff>
    </xdr:from>
    <xdr:ext cx="534377" cy="259045"/>
    <xdr:sp macro="" textlink="">
      <xdr:nvSpPr>
        <xdr:cNvPr id="116" name="n_1aveValue【道路】&#10;一人当たり延長"/>
        <xdr:cNvSpPr txBox="1"/>
      </xdr:nvSpPr>
      <xdr:spPr>
        <a:xfrm>
          <a:off x="9359410"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52621</xdr:rowOff>
    </xdr:from>
    <xdr:ext cx="534377" cy="259045"/>
    <xdr:sp macro="" textlink="">
      <xdr:nvSpPr>
        <xdr:cNvPr id="117" name="n_1mainValue【道路】&#10;一人当たり延長"/>
        <xdr:cNvSpPr txBox="1"/>
      </xdr:nvSpPr>
      <xdr:spPr>
        <a:xfrm>
          <a:off x="9359410" y="63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42" name="直線コネクタ 141"/>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43"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44" name="直線コネクタ 143"/>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5"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6" name="直線コネクタ 145"/>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7" name="【橋りょう・トンネ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8" name="フローチャート : 判断 14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9" name="フローチャート : 判断 14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120650</xdr:rowOff>
    </xdr:from>
    <xdr:to>
      <xdr:col>6</xdr:col>
      <xdr:colOff>561975</xdr:colOff>
      <xdr:row>61</xdr:row>
      <xdr:rowOff>50800</xdr:rowOff>
    </xdr:to>
    <xdr:sp macro="" textlink="">
      <xdr:nvSpPr>
        <xdr:cNvPr id="155" name="円/楕円 154"/>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99077</xdr:rowOff>
    </xdr:from>
    <xdr:ext cx="405111" cy="259045"/>
    <xdr:sp macro="" textlink="">
      <xdr:nvSpPr>
        <xdr:cNvPr id="156" name="【橋りょう・トンネル】&#10;有形固定資産減価償却率該当値テキスト"/>
        <xdr:cNvSpPr txBox="1"/>
      </xdr:nvSpPr>
      <xdr:spPr>
        <a:xfrm>
          <a:off x="47244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154940</xdr:rowOff>
    </xdr:from>
    <xdr:to>
      <xdr:col>5</xdr:col>
      <xdr:colOff>409575</xdr:colOff>
      <xdr:row>61</xdr:row>
      <xdr:rowOff>85090</xdr:rowOff>
    </xdr:to>
    <xdr:sp macro="" textlink="">
      <xdr:nvSpPr>
        <xdr:cNvPr id="157" name="円/楕円 156"/>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0</xdr:rowOff>
    </xdr:from>
    <xdr:to>
      <xdr:col>6</xdr:col>
      <xdr:colOff>511175</xdr:colOff>
      <xdr:row>61</xdr:row>
      <xdr:rowOff>34290</xdr:rowOff>
    </xdr:to>
    <xdr:cxnSp macro="">
      <xdr:nvCxnSpPr>
        <xdr:cNvPr id="158" name="直線コネクタ 157"/>
        <xdr:cNvCxnSpPr/>
      </xdr:nvCxnSpPr>
      <xdr:spPr>
        <a:xfrm flipV="1">
          <a:off x="3797300" y="104584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4462</xdr:rowOff>
    </xdr:from>
    <xdr:ext cx="405111" cy="259045"/>
    <xdr:sp macro="" textlink="">
      <xdr:nvSpPr>
        <xdr:cNvPr id="159"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76217</xdr:rowOff>
    </xdr:from>
    <xdr:ext cx="405111" cy="259045"/>
    <xdr:sp macro="" textlink="">
      <xdr:nvSpPr>
        <xdr:cNvPr id="160" name="n_1mainValue【橋りょう・トンネル】&#10;有形固定資産減価償却率"/>
        <xdr:cNvSpPr txBox="1"/>
      </xdr:nvSpPr>
      <xdr:spPr>
        <a:xfrm>
          <a:off x="3582043"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187,948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4" name="テキスト ボックス 17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6" name="テキスト ボックス 17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8" name="テキスト ボックス 17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82" name="直線コネクタ 181"/>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83"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84" name="直線コネクタ 183"/>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85"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86" name="直線コネクタ 185"/>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87"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8" name="フローチャート : 判断 187"/>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9" name="フローチャート : 判断 188"/>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30180</xdr:rowOff>
    </xdr:from>
    <xdr:to>
      <xdr:col>15</xdr:col>
      <xdr:colOff>231775</xdr:colOff>
      <xdr:row>59</xdr:row>
      <xdr:rowOff>131780</xdr:rowOff>
    </xdr:to>
    <xdr:sp macro="" textlink="">
      <xdr:nvSpPr>
        <xdr:cNvPr id="195" name="円/楕円 194"/>
        <xdr:cNvSpPr/>
      </xdr:nvSpPr>
      <xdr:spPr>
        <a:xfrm>
          <a:off x="10426700" y="101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53057</xdr:rowOff>
    </xdr:from>
    <xdr:ext cx="599010" cy="259045"/>
    <xdr:sp macro="" textlink="">
      <xdr:nvSpPr>
        <xdr:cNvPr id="196" name="【橋りょう・トンネル】&#10;一人当たり有形固定資産（償却資産）額該当値テキスト"/>
        <xdr:cNvSpPr txBox="1"/>
      </xdr:nvSpPr>
      <xdr:spPr>
        <a:xfrm>
          <a:off x="10566400" y="999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339,576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43061</xdr:rowOff>
    </xdr:from>
    <xdr:to>
      <xdr:col>14</xdr:col>
      <xdr:colOff>79375</xdr:colOff>
      <xdr:row>59</xdr:row>
      <xdr:rowOff>144661</xdr:rowOff>
    </xdr:to>
    <xdr:sp macro="" textlink="">
      <xdr:nvSpPr>
        <xdr:cNvPr id="197" name="円/楕円 196"/>
        <xdr:cNvSpPr/>
      </xdr:nvSpPr>
      <xdr:spPr>
        <a:xfrm>
          <a:off x="9588500" y="10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80980</xdr:rowOff>
    </xdr:from>
    <xdr:to>
      <xdr:col>15</xdr:col>
      <xdr:colOff>180975</xdr:colOff>
      <xdr:row>59</xdr:row>
      <xdr:rowOff>93861</xdr:rowOff>
    </xdr:to>
    <xdr:cxnSp macro="">
      <xdr:nvCxnSpPr>
        <xdr:cNvPr id="198" name="直線コネクタ 197"/>
        <xdr:cNvCxnSpPr/>
      </xdr:nvCxnSpPr>
      <xdr:spPr>
        <a:xfrm flipV="1">
          <a:off x="9639300" y="10196530"/>
          <a:ext cx="8382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136355</xdr:rowOff>
    </xdr:from>
    <xdr:ext cx="599010" cy="259045"/>
    <xdr:sp macro="" textlink="">
      <xdr:nvSpPr>
        <xdr:cNvPr id="199" name="n_1aveValue【橋りょう・トンネル】&#10;一人当たり有形固定資産（償却資産）額"/>
        <xdr:cNvSpPr txBox="1"/>
      </xdr:nvSpPr>
      <xdr:spPr>
        <a:xfrm>
          <a:off x="9327094"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161188</xdr:rowOff>
    </xdr:from>
    <xdr:ext cx="599010" cy="259045"/>
    <xdr:sp macro="" textlink="">
      <xdr:nvSpPr>
        <xdr:cNvPr id="200" name="n_1mainValue【橋りょう・トンネル】&#10;一人当たり有形固定資産（償却資産）額"/>
        <xdr:cNvSpPr txBox="1"/>
      </xdr:nvSpPr>
      <xdr:spPr>
        <a:xfrm>
          <a:off x="9327094" y="993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2" name="テキスト ボックス 211"/>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0" name="テキスト ボックス 21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24" name="直線コネクタ 223"/>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25"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26" name="直線コネクタ 225"/>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27"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28" name="直線コネクタ 227"/>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12082</xdr:rowOff>
    </xdr:from>
    <xdr:ext cx="405111" cy="259045"/>
    <xdr:sp macro="" textlink="">
      <xdr:nvSpPr>
        <xdr:cNvPr id="229" name="【公営住宅】&#10;有形固定資産減価償却率平均値テキスト"/>
        <xdr:cNvSpPr txBox="1"/>
      </xdr:nvSpPr>
      <xdr:spPr>
        <a:xfrm>
          <a:off x="4724400" y="1355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30" name="フローチャート : 判断 229"/>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31" name="フローチャート : 判断 230"/>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33020</xdr:rowOff>
    </xdr:from>
    <xdr:to>
      <xdr:col>6</xdr:col>
      <xdr:colOff>561975</xdr:colOff>
      <xdr:row>80</xdr:row>
      <xdr:rowOff>134620</xdr:rowOff>
    </xdr:to>
    <xdr:sp macro="" textlink="">
      <xdr:nvSpPr>
        <xdr:cNvPr id="237" name="円/楕円 236"/>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11447</xdr:rowOff>
    </xdr:from>
    <xdr:ext cx="405111" cy="259045"/>
    <xdr:sp macro="" textlink="">
      <xdr:nvSpPr>
        <xdr:cNvPr id="238" name="【公営住宅】&#10;有形固定資産減価償却率該当値テキスト"/>
        <xdr:cNvSpPr txBox="1"/>
      </xdr:nvSpPr>
      <xdr:spPr>
        <a:xfrm>
          <a:off x="4724400"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61595</xdr:rowOff>
    </xdr:from>
    <xdr:to>
      <xdr:col>5</xdr:col>
      <xdr:colOff>409575</xdr:colOff>
      <xdr:row>80</xdr:row>
      <xdr:rowOff>163195</xdr:rowOff>
    </xdr:to>
    <xdr:sp macro="" textlink="">
      <xdr:nvSpPr>
        <xdr:cNvPr id="239" name="円/楕円 238"/>
        <xdr:cNvSpPr/>
      </xdr:nvSpPr>
      <xdr:spPr>
        <a:xfrm>
          <a:off x="3746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83820</xdr:rowOff>
    </xdr:from>
    <xdr:to>
      <xdr:col>6</xdr:col>
      <xdr:colOff>511175</xdr:colOff>
      <xdr:row>80</xdr:row>
      <xdr:rowOff>112395</xdr:rowOff>
    </xdr:to>
    <xdr:cxnSp macro="">
      <xdr:nvCxnSpPr>
        <xdr:cNvPr id="240" name="直線コネクタ 239"/>
        <xdr:cNvCxnSpPr/>
      </xdr:nvCxnSpPr>
      <xdr:spPr>
        <a:xfrm flipV="1">
          <a:off x="3797300" y="137998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65422</xdr:rowOff>
    </xdr:from>
    <xdr:ext cx="405111" cy="259045"/>
    <xdr:sp macro="" textlink="">
      <xdr:nvSpPr>
        <xdr:cNvPr id="241"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154322</xdr:rowOff>
    </xdr:from>
    <xdr:ext cx="405111" cy="259045"/>
    <xdr:sp macro="" textlink="">
      <xdr:nvSpPr>
        <xdr:cNvPr id="242" name="n_1mainValue【公営住宅】&#10;有形固定資産減価償却率"/>
        <xdr:cNvSpPr txBox="1"/>
      </xdr:nvSpPr>
      <xdr:spPr>
        <a:xfrm>
          <a:off x="3582043" y="1387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64" name="直線コネクタ 263"/>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65"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66" name="直線コネクタ 265"/>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67"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68" name="直線コネクタ 267"/>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69"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70" name="フローチャート : 判断 269"/>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71" name="フローチャート : 判断 270"/>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10161</xdr:rowOff>
    </xdr:from>
    <xdr:to>
      <xdr:col>15</xdr:col>
      <xdr:colOff>231775</xdr:colOff>
      <xdr:row>80</xdr:row>
      <xdr:rowOff>111761</xdr:rowOff>
    </xdr:to>
    <xdr:sp macro="" textlink="">
      <xdr:nvSpPr>
        <xdr:cNvPr id="277" name="円/楕円 276"/>
        <xdr:cNvSpPr/>
      </xdr:nvSpPr>
      <xdr:spPr>
        <a:xfrm>
          <a:off x="10426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33038</xdr:rowOff>
    </xdr:from>
    <xdr:ext cx="469744" cy="259045"/>
    <xdr:sp macro="" textlink="">
      <xdr:nvSpPr>
        <xdr:cNvPr id="278" name="【公営住宅】&#10;一人当たり面積該当値テキスト"/>
        <xdr:cNvSpPr txBox="1"/>
      </xdr:nvSpPr>
      <xdr:spPr>
        <a:xfrm>
          <a:off x="105664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21132</xdr:rowOff>
    </xdr:from>
    <xdr:to>
      <xdr:col>14</xdr:col>
      <xdr:colOff>79375</xdr:colOff>
      <xdr:row>80</xdr:row>
      <xdr:rowOff>122732</xdr:rowOff>
    </xdr:to>
    <xdr:sp macro="" textlink="">
      <xdr:nvSpPr>
        <xdr:cNvPr id="279" name="円/楕円 278"/>
        <xdr:cNvSpPr/>
      </xdr:nvSpPr>
      <xdr:spPr>
        <a:xfrm>
          <a:off x="9588500" y="137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60961</xdr:rowOff>
    </xdr:from>
    <xdr:to>
      <xdr:col>15</xdr:col>
      <xdr:colOff>180975</xdr:colOff>
      <xdr:row>80</xdr:row>
      <xdr:rowOff>71932</xdr:rowOff>
    </xdr:to>
    <xdr:cxnSp macro="">
      <xdr:nvCxnSpPr>
        <xdr:cNvPr id="280" name="直線コネクタ 279"/>
        <xdr:cNvCxnSpPr/>
      </xdr:nvCxnSpPr>
      <xdr:spPr>
        <a:xfrm flipV="1">
          <a:off x="9639300" y="13776961"/>
          <a:ext cx="838200" cy="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114316</xdr:rowOff>
    </xdr:from>
    <xdr:ext cx="469744" cy="259045"/>
    <xdr:sp macro="" textlink="">
      <xdr:nvSpPr>
        <xdr:cNvPr id="281" name="n_1aveValue【公営住宅】&#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139259</xdr:rowOff>
    </xdr:from>
    <xdr:ext cx="469744" cy="259045"/>
    <xdr:sp macro="" textlink="">
      <xdr:nvSpPr>
        <xdr:cNvPr id="282" name="n_1mainValue【公営住宅】&#10;一人当たり面積"/>
        <xdr:cNvSpPr txBox="1"/>
      </xdr:nvSpPr>
      <xdr:spPr>
        <a:xfrm>
          <a:off x="9391727" y="1351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5" name="テキスト ボックス 2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3" name="テキスト ボックス 3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5" name="テキスト ボックス 30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57150</xdr:rowOff>
    </xdr:from>
    <xdr:to>
      <xdr:col>6</xdr:col>
      <xdr:colOff>510540</xdr:colOff>
      <xdr:row>109</xdr:row>
      <xdr:rowOff>26670</xdr:rowOff>
    </xdr:to>
    <xdr:cxnSp macro="">
      <xdr:nvCxnSpPr>
        <xdr:cNvPr id="307" name="直線コネクタ 306"/>
        <xdr:cNvCxnSpPr/>
      </xdr:nvCxnSpPr>
      <xdr:spPr>
        <a:xfrm flipV="1">
          <a:off x="4634865" y="17030700"/>
          <a:ext cx="0" cy="1684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30497</xdr:rowOff>
    </xdr:from>
    <xdr:ext cx="405111" cy="259045"/>
    <xdr:sp macro="" textlink="">
      <xdr:nvSpPr>
        <xdr:cNvPr id="308" name="【港湾・漁港】&#10;有形固定資産減価償却率最小値テキスト"/>
        <xdr:cNvSpPr txBox="1"/>
      </xdr:nvSpPr>
      <xdr:spPr>
        <a:xfrm>
          <a:off x="4724400"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109</xdr:row>
      <xdr:rowOff>26670</xdr:rowOff>
    </xdr:from>
    <xdr:to>
      <xdr:col>6</xdr:col>
      <xdr:colOff>600075</xdr:colOff>
      <xdr:row>109</xdr:row>
      <xdr:rowOff>26670</xdr:rowOff>
    </xdr:to>
    <xdr:cxnSp macro="">
      <xdr:nvCxnSpPr>
        <xdr:cNvPr id="309" name="直線コネクタ 308"/>
        <xdr:cNvCxnSpPr/>
      </xdr:nvCxnSpPr>
      <xdr:spPr>
        <a:xfrm>
          <a:off x="4546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3827</xdr:rowOff>
    </xdr:from>
    <xdr:ext cx="405111" cy="259045"/>
    <xdr:sp macro="" textlink="">
      <xdr:nvSpPr>
        <xdr:cNvPr id="310" name="【港湾・漁港】&#10;有形固定資産減価償却率最大値テキスト"/>
        <xdr:cNvSpPr txBox="1"/>
      </xdr:nvSpPr>
      <xdr:spPr>
        <a:xfrm>
          <a:off x="4724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99</xdr:row>
      <xdr:rowOff>57150</xdr:rowOff>
    </xdr:from>
    <xdr:to>
      <xdr:col>6</xdr:col>
      <xdr:colOff>600075</xdr:colOff>
      <xdr:row>99</xdr:row>
      <xdr:rowOff>57150</xdr:rowOff>
    </xdr:to>
    <xdr:cxnSp macro="">
      <xdr:nvCxnSpPr>
        <xdr:cNvPr id="311" name="直線コネクタ 310"/>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xdr:rowOff>
    </xdr:from>
    <xdr:ext cx="405111" cy="259045"/>
    <xdr:sp macro="" textlink="">
      <xdr:nvSpPr>
        <xdr:cNvPr id="312" name="【港湾・漁港】&#10;有形固定資産減価償却率平均値テキスト"/>
        <xdr:cNvSpPr txBox="1"/>
      </xdr:nvSpPr>
      <xdr:spPr>
        <a:xfrm>
          <a:off x="4724400" y="1783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21589</xdr:rowOff>
    </xdr:from>
    <xdr:to>
      <xdr:col>6</xdr:col>
      <xdr:colOff>561975</xdr:colOff>
      <xdr:row>104</xdr:row>
      <xdr:rowOff>123189</xdr:rowOff>
    </xdr:to>
    <xdr:sp macro="" textlink="">
      <xdr:nvSpPr>
        <xdr:cNvPr id="313" name="フローチャート : 判断 312"/>
        <xdr:cNvSpPr/>
      </xdr:nvSpPr>
      <xdr:spPr>
        <a:xfrm>
          <a:off x="4584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63500</xdr:rowOff>
    </xdr:from>
    <xdr:to>
      <xdr:col>5</xdr:col>
      <xdr:colOff>409575</xdr:colOff>
      <xdr:row>102</xdr:row>
      <xdr:rowOff>165100</xdr:rowOff>
    </xdr:to>
    <xdr:sp macro="" textlink="">
      <xdr:nvSpPr>
        <xdr:cNvPr id="314" name="フローチャート : 判断 313"/>
        <xdr:cNvSpPr/>
      </xdr:nvSpPr>
      <xdr:spPr>
        <a:xfrm>
          <a:off x="3746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6350</xdr:rowOff>
    </xdr:from>
    <xdr:to>
      <xdr:col>6</xdr:col>
      <xdr:colOff>561975</xdr:colOff>
      <xdr:row>99</xdr:row>
      <xdr:rowOff>107950</xdr:rowOff>
    </xdr:to>
    <xdr:sp macro="" textlink="">
      <xdr:nvSpPr>
        <xdr:cNvPr id="320" name="円/楕円 319"/>
        <xdr:cNvSpPr/>
      </xdr:nvSpPr>
      <xdr:spPr>
        <a:xfrm>
          <a:off x="45847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98</xdr:row>
      <xdr:rowOff>130827</xdr:rowOff>
    </xdr:from>
    <xdr:ext cx="405111" cy="259045"/>
    <xdr:sp macro="" textlink="">
      <xdr:nvSpPr>
        <xdr:cNvPr id="321" name="【港湾・漁港】&#10;有形固定資産減価償却率該当値テキスト"/>
        <xdr:cNvSpPr txBox="1"/>
      </xdr:nvSpPr>
      <xdr:spPr>
        <a:xfrm>
          <a:off x="4724400"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82550</xdr:rowOff>
    </xdr:from>
    <xdr:to>
      <xdr:col>5</xdr:col>
      <xdr:colOff>409575</xdr:colOff>
      <xdr:row>100</xdr:row>
      <xdr:rowOff>12700</xdr:rowOff>
    </xdr:to>
    <xdr:sp macro="" textlink="">
      <xdr:nvSpPr>
        <xdr:cNvPr id="322" name="円/楕円 321"/>
        <xdr:cNvSpPr/>
      </xdr:nvSpPr>
      <xdr:spPr>
        <a:xfrm>
          <a:off x="3746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99</xdr:row>
      <xdr:rowOff>57150</xdr:rowOff>
    </xdr:from>
    <xdr:to>
      <xdr:col>6</xdr:col>
      <xdr:colOff>511175</xdr:colOff>
      <xdr:row>99</xdr:row>
      <xdr:rowOff>133350</xdr:rowOff>
    </xdr:to>
    <xdr:cxnSp macro="">
      <xdr:nvCxnSpPr>
        <xdr:cNvPr id="323" name="直線コネクタ 322"/>
        <xdr:cNvCxnSpPr/>
      </xdr:nvCxnSpPr>
      <xdr:spPr>
        <a:xfrm flipV="1">
          <a:off x="3797300" y="1703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156227</xdr:rowOff>
    </xdr:from>
    <xdr:ext cx="405111" cy="259045"/>
    <xdr:sp macro="" textlink="">
      <xdr:nvSpPr>
        <xdr:cNvPr id="324" name="n_1aveValue【港湾・漁港】&#10;有形固定資産減価償却率"/>
        <xdr:cNvSpPr txBox="1"/>
      </xdr:nvSpPr>
      <xdr:spPr>
        <a:xfrm>
          <a:off x="3582043"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29227</xdr:rowOff>
    </xdr:from>
    <xdr:ext cx="405111" cy="259045"/>
    <xdr:sp macro="" textlink="">
      <xdr:nvSpPr>
        <xdr:cNvPr id="325" name="n_1mainValue【港湾・漁港】&#10;有形固定資産減価償却率"/>
        <xdr:cNvSpPr txBox="1"/>
      </xdr:nvSpPr>
      <xdr:spPr>
        <a:xfrm>
          <a:off x="3582043"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36" name="直線コネクタ 33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37" name="テキスト ボックス 33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38" name="直線コネクタ 33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39" name="テキスト ボックス 33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0" name="直線コネクタ 33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41" name="テキスト ボックス 34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2" name="直線コネクタ 34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43" name="テキスト ボックス 34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5" name="テキスト ボックス 34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113161</xdr:rowOff>
    </xdr:from>
    <xdr:to>
      <xdr:col>15</xdr:col>
      <xdr:colOff>180340</xdr:colOff>
      <xdr:row>108</xdr:row>
      <xdr:rowOff>74230</xdr:rowOff>
    </xdr:to>
    <xdr:cxnSp macro="">
      <xdr:nvCxnSpPr>
        <xdr:cNvPr id="347" name="直線コネクタ 346"/>
        <xdr:cNvCxnSpPr/>
      </xdr:nvCxnSpPr>
      <xdr:spPr>
        <a:xfrm flipV="1">
          <a:off x="10476865" y="17429611"/>
          <a:ext cx="0" cy="116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78057</xdr:rowOff>
    </xdr:from>
    <xdr:ext cx="378565" cy="259045"/>
    <xdr:sp macro="" textlink="">
      <xdr:nvSpPr>
        <xdr:cNvPr id="348" name="【港湾・漁港】&#10;一人当たり有形固定資産（償却資産）額最小値テキスト"/>
        <xdr:cNvSpPr txBox="1"/>
      </xdr:nvSpPr>
      <xdr:spPr>
        <a:xfrm>
          <a:off x="10566400" y="1859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74230</xdr:rowOff>
    </xdr:from>
    <xdr:to>
      <xdr:col>15</xdr:col>
      <xdr:colOff>269875</xdr:colOff>
      <xdr:row>108</xdr:row>
      <xdr:rowOff>74230</xdr:rowOff>
    </xdr:to>
    <xdr:cxnSp macro="">
      <xdr:nvCxnSpPr>
        <xdr:cNvPr id="349" name="直線コネクタ 348"/>
        <xdr:cNvCxnSpPr/>
      </xdr:nvCxnSpPr>
      <xdr:spPr>
        <a:xfrm>
          <a:off x="10388600" y="185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59838</xdr:rowOff>
    </xdr:from>
    <xdr:ext cx="599010" cy="259045"/>
    <xdr:sp macro="" textlink="">
      <xdr:nvSpPr>
        <xdr:cNvPr id="350" name="【港湾・漁港】&#10;一人当たり有形固定資産（償却資産）額最大値テキスト"/>
        <xdr:cNvSpPr txBox="1"/>
      </xdr:nvSpPr>
      <xdr:spPr>
        <a:xfrm>
          <a:off x="10566400" y="172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101</xdr:row>
      <xdr:rowOff>113161</xdr:rowOff>
    </xdr:from>
    <xdr:to>
      <xdr:col>15</xdr:col>
      <xdr:colOff>269875</xdr:colOff>
      <xdr:row>101</xdr:row>
      <xdr:rowOff>113161</xdr:rowOff>
    </xdr:to>
    <xdr:cxnSp macro="">
      <xdr:nvCxnSpPr>
        <xdr:cNvPr id="351" name="直線コネクタ 350"/>
        <xdr:cNvCxnSpPr/>
      </xdr:nvCxnSpPr>
      <xdr:spPr>
        <a:xfrm>
          <a:off x="10388600" y="1742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135217</xdr:rowOff>
    </xdr:from>
    <xdr:ext cx="534377" cy="259045"/>
    <xdr:sp macro="" textlink="">
      <xdr:nvSpPr>
        <xdr:cNvPr id="352" name="【港湾・漁港】&#10;一人当たり有形固定資産（償却資産）額平均値テキスト"/>
        <xdr:cNvSpPr txBox="1"/>
      </xdr:nvSpPr>
      <xdr:spPr>
        <a:xfrm>
          <a:off x="10566400" y="17966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112340</xdr:rowOff>
    </xdr:from>
    <xdr:to>
      <xdr:col>15</xdr:col>
      <xdr:colOff>231775</xdr:colOff>
      <xdr:row>106</xdr:row>
      <xdr:rowOff>42490</xdr:rowOff>
    </xdr:to>
    <xdr:sp macro="" textlink="">
      <xdr:nvSpPr>
        <xdr:cNvPr id="353" name="フローチャート : 判断 352"/>
        <xdr:cNvSpPr/>
      </xdr:nvSpPr>
      <xdr:spPr>
        <a:xfrm>
          <a:off x="10426700" y="1811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1566</xdr:rowOff>
    </xdr:from>
    <xdr:to>
      <xdr:col>14</xdr:col>
      <xdr:colOff>79375</xdr:colOff>
      <xdr:row>106</xdr:row>
      <xdr:rowOff>103166</xdr:rowOff>
    </xdr:to>
    <xdr:sp macro="" textlink="">
      <xdr:nvSpPr>
        <xdr:cNvPr id="354" name="フローチャート : 判断 353"/>
        <xdr:cNvSpPr/>
      </xdr:nvSpPr>
      <xdr:spPr>
        <a:xfrm>
          <a:off x="9588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40091</xdr:rowOff>
    </xdr:from>
    <xdr:to>
      <xdr:col>15</xdr:col>
      <xdr:colOff>231775</xdr:colOff>
      <xdr:row>107</xdr:row>
      <xdr:rowOff>141691</xdr:rowOff>
    </xdr:to>
    <xdr:sp macro="" textlink="">
      <xdr:nvSpPr>
        <xdr:cNvPr id="360" name="円/楕円 359"/>
        <xdr:cNvSpPr/>
      </xdr:nvSpPr>
      <xdr:spPr>
        <a:xfrm>
          <a:off x="10426700" y="183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18518</xdr:rowOff>
    </xdr:from>
    <xdr:ext cx="534377" cy="259045"/>
    <xdr:sp macro="" textlink="">
      <xdr:nvSpPr>
        <xdr:cNvPr id="361" name="【港湾・漁港】&#10;一人当たり有形固定資産（償却資産）額該当値テキスト"/>
        <xdr:cNvSpPr txBox="1"/>
      </xdr:nvSpPr>
      <xdr:spPr>
        <a:xfrm>
          <a:off x="10566400" y="1836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34,287</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42211</xdr:rowOff>
    </xdr:from>
    <xdr:to>
      <xdr:col>14</xdr:col>
      <xdr:colOff>79375</xdr:colOff>
      <xdr:row>107</xdr:row>
      <xdr:rowOff>143811</xdr:rowOff>
    </xdr:to>
    <xdr:sp macro="" textlink="">
      <xdr:nvSpPr>
        <xdr:cNvPr id="362" name="円/楕円 361"/>
        <xdr:cNvSpPr/>
      </xdr:nvSpPr>
      <xdr:spPr>
        <a:xfrm>
          <a:off x="9588500" y="183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90891</xdr:rowOff>
    </xdr:from>
    <xdr:to>
      <xdr:col>15</xdr:col>
      <xdr:colOff>180975</xdr:colOff>
      <xdr:row>107</xdr:row>
      <xdr:rowOff>93011</xdr:rowOff>
    </xdr:to>
    <xdr:cxnSp macro="">
      <xdr:nvCxnSpPr>
        <xdr:cNvPr id="363" name="直線コネクタ 362"/>
        <xdr:cNvCxnSpPr/>
      </xdr:nvCxnSpPr>
      <xdr:spPr>
        <a:xfrm flipV="1">
          <a:off x="9639300" y="18436041"/>
          <a:ext cx="8382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104</xdr:row>
      <xdr:rowOff>119693</xdr:rowOff>
    </xdr:from>
    <xdr:ext cx="534377" cy="259045"/>
    <xdr:sp macro="" textlink="">
      <xdr:nvSpPr>
        <xdr:cNvPr id="364" name="n_1aveValue【港湾・漁港】&#10;一人当たり有形固定資産（償却資産）額"/>
        <xdr:cNvSpPr txBox="1"/>
      </xdr:nvSpPr>
      <xdr:spPr>
        <a:xfrm>
          <a:off x="9359411" y="179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80,213</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134938</xdr:rowOff>
    </xdr:from>
    <xdr:ext cx="534377" cy="259045"/>
    <xdr:sp macro="" textlink="">
      <xdr:nvSpPr>
        <xdr:cNvPr id="365" name="n_1mainValue【港湾・漁港】&#10;一人当たり有形固定資産（償却資産）額"/>
        <xdr:cNvSpPr txBox="1"/>
      </xdr:nvSpPr>
      <xdr:spPr>
        <a:xfrm>
          <a:off x="9359411" y="184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7" name="直線コネクタ 37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8" name="テキスト ボックス 37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9" name="直線コネクタ 37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0" name="テキスト ボックス 37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1" name="直線コネクタ 38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2" name="テキスト ボックス 38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3" name="直線コネクタ 38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4" name="テキスト ボックス 38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88" name="直線コネクタ 387"/>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89"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90" name="直線コネクタ 389"/>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91"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92" name="直線コネクタ 391"/>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119143</xdr:rowOff>
    </xdr:from>
    <xdr:ext cx="405111" cy="259045"/>
    <xdr:sp macro="" textlink="">
      <xdr:nvSpPr>
        <xdr:cNvPr id="393" name="【認定こども園・幼稚園・保育所】&#10;有形固定資産減価償却率平均値テキスト"/>
        <xdr:cNvSpPr txBox="1"/>
      </xdr:nvSpPr>
      <xdr:spPr>
        <a:xfrm>
          <a:off x="16408400" y="611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94" name="フローチャート : 判断 393"/>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95" name="フローチャート : 判断 394"/>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84836</xdr:rowOff>
    </xdr:from>
    <xdr:to>
      <xdr:col>23</xdr:col>
      <xdr:colOff>568325</xdr:colOff>
      <xdr:row>38</xdr:row>
      <xdr:rowOff>14986</xdr:rowOff>
    </xdr:to>
    <xdr:sp macro="" textlink="">
      <xdr:nvSpPr>
        <xdr:cNvPr id="401" name="円/楕円 400"/>
        <xdr:cNvSpPr/>
      </xdr:nvSpPr>
      <xdr:spPr>
        <a:xfrm>
          <a:off x="16268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63263</xdr:rowOff>
    </xdr:from>
    <xdr:ext cx="405111" cy="259045"/>
    <xdr:sp macro="" textlink="">
      <xdr:nvSpPr>
        <xdr:cNvPr id="402" name="【認定こども園・幼稚園・保育所】&#10;有形固定資産減価償却率該当値テキスト"/>
        <xdr:cNvSpPr txBox="1"/>
      </xdr:nvSpPr>
      <xdr:spPr>
        <a:xfrm>
          <a:off x="16408400"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144272</xdr:rowOff>
    </xdr:from>
    <xdr:to>
      <xdr:col>22</xdr:col>
      <xdr:colOff>415925</xdr:colOff>
      <xdr:row>38</xdr:row>
      <xdr:rowOff>74422</xdr:rowOff>
    </xdr:to>
    <xdr:sp macro="" textlink="">
      <xdr:nvSpPr>
        <xdr:cNvPr id="403" name="円/楕円 402"/>
        <xdr:cNvSpPr/>
      </xdr:nvSpPr>
      <xdr:spPr>
        <a:xfrm>
          <a:off x="15430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135636</xdr:rowOff>
    </xdr:from>
    <xdr:to>
      <xdr:col>23</xdr:col>
      <xdr:colOff>517525</xdr:colOff>
      <xdr:row>38</xdr:row>
      <xdr:rowOff>23622</xdr:rowOff>
    </xdr:to>
    <xdr:cxnSp macro="">
      <xdr:nvCxnSpPr>
        <xdr:cNvPr id="404" name="直線コネクタ 403"/>
        <xdr:cNvCxnSpPr/>
      </xdr:nvCxnSpPr>
      <xdr:spPr>
        <a:xfrm flipV="1">
          <a:off x="15481300" y="647928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170959</xdr:rowOff>
    </xdr:from>
    <xdr:ext cx="405111" cy="259045"/>
    <xdr:sp macro="" textlink="">
      <xdr:nvSpPr>
        <xdr:cNvPr id="405" name="n_1aveValue【認定こども園・幼稚園・保育所】&#10;有形固定資産減価償却率"/>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65549</xdr:rowOff>
    </xdr:from>
    <xdr:ext cx="405111" cy="259045"/>
    <xdr:sp macro="" textlink="">
      <xdr:nvSpPr>
        <xdr:cNvPr id="406" name="n_1mainValue【認定こども園・幼稚園・保育所】&#10;有形固定資産減価償却率"/>
        <xdr:cNvSpPr txBox="1"/>
      </xdr:nvSpPr>
      <xdr:spPr>
        <a:xfrm>
          <a:off x="15266043"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18" name="テキスト ボックス 4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20" name="テキスト ボックス 4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22" name="テキスト ボックス 4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24" name="テキスト ボックス 4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26" name="テキスト ボックス 4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30" name="直線コネクタ 429"/>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31"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32" name="直線コネクタ 431"/>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33"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34" name="直線コネクタ 433"/>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435"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36" name="フローチャート : 判断 435"/>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437" name="フローチャート : 判断 436"/>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97790</xdr:rowOff>
    </xdr:from>
    <xdr:to>
      <xdr:col>32</xdr:col>
      <xdr:colOff>238125</xdr:colOff>
      <xdr:row>37</xdr:row>
      <xdr:rowOff>27940</xdr:rowOff>
    </xdr:to>
    <xdr:sp macro="" textlink="">
      <xdr:nvSpPr>
        <xdr:cNvPr id="443" name="円/楕円 442"/>
        <xdr:cNvSpPr/>
      </xdr:nvSpPr>
      <xdr:spPr>
        <a:xfrm>
          <a:off x="22110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120667</xdr:rowOff>
    </xdr:from>
    <xdr:ext cx="469744" cy="259045"/>
    <xdr:sp macro="" textlink="">
      <xdr:nvSpPr>
        <xdr:cNvPr id="444" name="【認定こども園・幼稚園・保育所】&#10;一人当たり面積該当値テキスト"/>
        <xdr:cNvSpPr txBox="1"/>
      </xdr:nvSpPr>
      <xdr:spPr>
        <a:xfrm>
          <a:off x="22250400"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109220</xdr:rowOff>
    </xdr:from>
    <xdr:to>
      <xdr:col>31</xdr:col>
      <xdr:colOff>85725</xdr:colOff>
      <xdr:row>37</xdr:row>
      <xdr:rowOff>39370</xdr:rowOff>
    </xdr:to>
    <xdr:sp macro="" textlink="">
      <xdr:nvSpPr>
        <xdr:cNvPr id="445" name="円/楕円 444"/>
        <xdr:cNvSpPr/>
      </xdr:nvSpPr>
      <xdr:spPr>
        <a:xfrm>
          <a:off x="2127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148590</xdr:rowOff>
    </xdr:from>
    <xdr:to>
      <xdr:col>32</xdr:col>
      <xdr:colOff>187325</xdr:colOff>
      <xdr:row>36</xdr:row>
      <xdr:rowOff>160020</xdr:rowOff>
    </xdr:to>
    <xdr:cxnSp macro="">
      <xdr:nvCxnSpPr>
        <xdr:cNvPr id="446" name="直線コネクタ 445"/>
        <xdr:cNvCxnSpPr/>
      </xdr:nvCxnSpPr>
      <xdr:spPr>
        <a:xfrm flipV="1">
          <a:off x="21323300" y="6320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45737</xdr:rowOff>
    </xdr:from>
    <xdr:ext cx="469744" cy="259045"/>
    <xdr:sp macro="" textlink="">
      <xdr:nvSpPr>
        <xdr:cNvPr id="447" name="n_1aveValue【認定こども園・幼稚園・保育所】&#10;一人当たり面積"/>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55897</xdr:rowOff>
    </xdr:from>
    <xdr:ext cx="469744" cy="259045"/>
    <xdr:sp macro="" textlink="">
      <xdr:nvSpPr>
        <xdr:cNvPr id="448" name="n_1mainValue【認定こども園・幼稚園・保育所】&#10;一人当たり面積"/>
        <xdr:cNvSpPr txBox="1"/>
      </xdr:nvSpPr>
      <xdr:spPr>
        <a:xfrm>
          <a:off x="210757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9" name="テキスト ボックス 4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9" name="テキスト ボックス 46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1" name="テキスト ボックス 4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73" name="直線コネクタ 472"/>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74"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75" name="直線コネクタ 474"/>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76"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77" name="直線コネクタ 47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78"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79" name="フローチャート : 判断 478"/>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80" name="フローチャート : 判断 479"/>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13970</xdr:rowOff>
    </xdr:from>
    <xdr:to>
      <xdr:col>23</xdr:col>
      <xdr:colOff>568325</xdr:colOff>
      <xdr:row>58</xdr:row>
      <xdr:rowOff>115570</xdr:rowOff>
    </xdr:to>
    <xdr:sp macro="" textlink="">
      <xdr:nvSpPr>
        <xdr:cNvPr id="486" name="円/楕円 485"/>
        <xdr:cNvSpPr/>
      </xdr:nvSpPr>
      <xdr:spPr>
        <a:xfrm>
          <a:off x="16268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36847</xdr:rowOff>
    </xdr:from>
    <xdr:ext cx="405111" cy="259045"/>
    <xdr:sp macro="" textlink="">
      <xdr:nvSpPr>
        <xdr:cNvPr id="487" name="【学校施設】&#10;有形固定資産減価償却率該当値テキスト"/>
        <xdr:cNvSpPr txBox="1"/>
      </xdr:nvSpPr>
      <xdr:spPr>
        <a:xfrm>
          <a:off x="164084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105410</xdr:rowOff>
    </xdr:from>
    <xdr:to>
      <xdr:col>22</xdr:col>
      <xdr:colOff>415925</xdr:colOff>
      <xdr:row>58</xdr:row>
      <xdr:rowOff>35560</xdr:rowOff>
    </xdr:to>
    <xdr:sp macro="" textlink="">
      <xdr:nvSpPr>
        <xdr:cNvPr id="488" name="円/楕円 487"/>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156210</xdr:rowOff>
    </xdr:from>
    <xdr:to>
      <xdr:col>23</xdr:col>
      <xdr:colOff>517525</xdr:colOff>
      <xdr:row>58</xdr:row>
      <xdr:rowOff>64770</xdr:rowOff>
    </xdr:to>
    <xdr:cxnSp macro="">
      <xdr:nvCxnSpPr>
        <xdr:cNvPr id="489" name="直線コネクタ 488"/>
        <xdr:cNvCxnSpPr/>
      </xdr:nvCxnSpPr>
      <xdr:spPr>
        <a:xfrm>
          <a:off x="15481300" y="99288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53357</xdr:rowOff>
    </xdr:from>
    <xdr:ext cx="405111" cy="259045"/>
    <xdr:sp macro="" textlink="">
      <xdr:nvSpPr>
        <xdr:cNvPr id="490"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52087</xdr:rowOff>
    </xdr:from>
    <xdr:ext cx="405111" cy="259045"/>
    <xdr:sp macro="" textlink="">
      <xdr:nvSpPr>
        <xdr:cNvPr id="491" name="n_1mainValue【学校施設】&#10;有形固定資産減価償却率"/>
        <xdr:cNvSpPr txBox="1"/>
      </xdr:nvSpPr>
      <xdr:spPr>
        <a:xfrm>
          <a:off x="15266043"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03" name="直線コネクタ 5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4" name="テキスト ボックス 5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5" name="直線コネクタ 5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06" name="テキスト ボックス 5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09" name="直線コネクタ 5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0" name="テキスト ボックス 5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1" name="直線コネクタ 5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2" name="テキスト ボックス 5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516" name="直線コネクタ 515"/>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517"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518" name="直線コネクタ 517"/>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519"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520" name="直線コネクタ 519"/>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521"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522" name="フローチャート : 判断 521"/>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523" name="フローチャート : 判断 522"/>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106172</xdr:rowOff>
    </xdr:from>
    <xdr:to>
      <xdr:col>32</xdr:col>
      <xdr:colOff>238125</xdr:colOff>
      <xdr:row>58</xdr:row>
      <xdr:rowOff>36322</xdr:rowOff>
    </xdr:to>
    <xdr:sp macro="" textlink="">
      <xdr:nvSpPr>
        <xdr:cNvPr id="529" name="円/楕円 528"/>
        <xdr:cNvSpPr/>
      </xdr:nvSpPr>
      <xdr:spPr>
        <a:xfrm>
          <a:off x="22110700" y="98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129049</xdr:rowOff>
    </xdr:from>
    <xdr:ext cx="469744" cy="259045"/>
    <xdr:sp macro="" textlink="">
      <xdr:nvSpPr>
        <xdr:cNvPr id="530" name="【学校施設】&#10;一人当たり面積該当値テキスト"/>
        <xdr:cNvSpPr txBox="1"/>
      </xdr:nvSpPr>
      <xdr:spPr>
        <a:xfrm>
          <a:off x="22250400" y="973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126746</xdr:rowOff>
    </xdr:from>
    <xdr:to>
      <xdr:col>31</xdr:col>
      <xdr:colOff>85725</xdr:colOff>
      <xdr:row>58</xdr:row>
      <xdr:rowOff>56896</xdr:rowOff>
    </xdr:to>
    <xdr:sp macro="" textlink="">
      <xdr:nvSpPr>
        <xdr:cNvPr id="531" name="円/楕円 530"/>
        <xdr:cNvSpPr/>
      </xdr:nvSpPr>
      <xdr:spPr>
        <a:xfrm>
          <a:off x="21272500" y="98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156972</xdr:rowOff>
    </xdr:from>
    <xdr:to>
      <xdr:col>32</xdr:col>
      <xdr:colOff>187325</xdr:colOff>
      <xdr:row>58</xdr:row>
      <xdr:rowOff>6096</xdr:rowOff>
    </xdr:to>
    <xdr:cxnSp macro="">
      <xdr:nvCxnSpPr>
        <xdr:cNvPr id="532" name="直線コネクタ 531"/>
        <xdr:cNvCxnSpPr/>
      </xdr:nvCxnSpPr>
      <xdr:spPr>
        <a:xfrm flipV="1">
          <a:off x="21323300" y="992962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114317</xdr:rowOff>
    </xdr:from>
    <xdr:ext cx="469744" cy="259045"/>
    <xdr:sp macro="" textlink="">
      <xdr:nvSpPr>
        <xdr:cNvPr id="533" name="n_1ave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73423</xdr:rowOff>
    </xdr:from>
    <xdr:ext cx="469744" cy="259045"/>
    <xdr:sp macro="" textlink="">
      <xdr:nvSpPr>
        <xdr:cNvPr id="534" name="n_1mainValue【学校施設】&#10;一人当たり面積"/>
        <xdr:cNvSpPr txBox="1"/>
      </xdr:nvSpPr>
      <xdr:spPr>
        <a:xfrm>
          <a:off x="21075727" y="96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5" name="テキスト ボックス 54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6" name="直線コネクタ 5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7" name="テキスト ボックス 54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8" name="直線コネクタ 5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9" name="テキスト ボックス 5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0" name="直線コネクタ 5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1" name="テキスト ボックス 5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2" name="直線コネクタ 5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3" name="テキスト ボックス 5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4" name="直線コネクタ 5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55" name="テキスト ボックス 55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7" name="テキスト ボックス 5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559" name="直線コネクタ 558"/>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560"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561" name="直線コネクタ 560"/>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6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63" name="直線コネクタ 56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52088</xdr:rowOff>
    </xdr:from>
    <xdr:ext cx="405111" cy="259045"/>
    <xdr:sp macro="" textlink="">
      <xdr:nvSpPr>
        <xdr:cNvPr id="564" name="【児童館】&#10;有形固定資産減価償却率平均値テキスト"/>
        <xdr:cNvSpPr txBox="1"/>
      </xdr:nvSpPr>
      <xdr:spPr>
        <a:xfrm>
          <a:off x="164084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565" name="フローチャート : 判断 564"/>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566" name="フローチャート : 判断 565"/>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78739</xdr:rowOff>
    </xdr:from>
    <xdr:to>
      <xdr:col>23</xdr:col>
      <xdr:colOff>568325</xdr:colOff>
      <xdr:row>83</xdr:row>
      <xdr:rowOff>8889</xdr:rowOff>
    </xdr:to>
    <xdr:sp macro="" textlink="">
      <xdr:nvSpPr>
        <xdr:cNvPr id="572" name="円/楕円 571"/>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57166</xdr:rowOff>
    </xdr:from>
    <xdr:ext cx="405111" cy="259045"/>
    <xdr:sp macro="" textlink="">
      <xdr:nvSpPr>
        <xdr:cNvPr id="573" name="【児童館】&#10;有形固定資産減価償却率該当値テキスト"/>
        <xdr:cNvSpPr txBox="1"/>
      </xdr:nvSpPr>
      <xdr:spPr>
        <a:xfrm>
          <a:off x="164084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166370</xdr:rowOff>
    </xdr:from>
    <xdr:to>
      <xdr:col>22</xdr:col>
      <xdr:colOff>415925</xdr:colOff>
      <xdr:row>83</xdr:row>
      <xdr:rowOff>96520</xdr:rowOff>
    </xdr:to>
    <xdr:sp macro="" textlink="">
      <xdr:nvSpPr>
        <xdr:cNvPr id="574" name="円/楕円 573"/>
        <xdr:cNvSpPr/>
      </xdr:nvSpPr>
      <xdr:spPr>
        <a:xfrm>
          <a:off x="15430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129539</xdr:rowOff>
    </xdr:from>
    <xdr:to>
      <xdr:col>23</xdr:col>
      <xdr:colOff>517525</xdr:colOff>
      <xdr:row>83</xdr:row>
      <xdr:rowOff>45720</xdr:rowOff>
    </xdr:to>
    <xdr:cxnSp macro="">
      <xdr:nvCxnSpPr>
        <xdr:cNvPr id="575" name="直線コネクタ 574"/>
        <xdr:cNvCxnSpPr/>
      </xdr:nvCxnSpPr>
      <xdr:spPr>
        <a:xfrm flipV="1">
          <a:off x="15481300" y="141884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67327</xdr:rowOff>
    </xdr:from>
    <xdr:ext cx="405111" cy="259045"/>
    <xdr:sp macro="" textlink="">
      <xdr:nvSpPr>
        <xdr:cNvPr id="576"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87647</xdr:rowOff>
    </xdr:from>
    <xdr:ext cx="405111" cy="259045"/>
    <xdr:sp macro="" textlink="">
      <xdr:nvSpPr>
        <xdr:cNvPr id="577" name="n_1mainValue【児童館】&#10;有形固定資産減価償却率"/>
        <xdr:cNvSpPr txBox="1"/>
      </xdr:nvSpPr>
      <xdr:spPr>
        <a:xfrm>
          <a:off x="15266043"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99" name="直線コネクタ 5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6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601" name="直線コネクタ 6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6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603" name="直線コネクタ 6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604"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605" name="フローチャート : 判断 6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606" name="フローチャート : 判断 6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124461</xdr:rowOff>
    </xdr:from>
    <xdr:to>
      <xdr:col>32</xdr:col>
      <xdr:colOff>238125</xdr:colOff>
      <xdr:row>85</xdr:row>
      <xdr:rowOff>54611</xdr:rowOff>
    </xdr:to>
    <xdr:sp macro="" textlink="">
      <xdr:nvSpPr>
        <xdr:cNvPr id="612" name="円/楕円 611"/>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102888</xdr:rowOff>
    </xdr:from>
    <xdr:ext cx="469744" cy="259045"/>
    <xdr:sp macro="" textlink="">
      <xdr:nvSpPr>
        <xdr:cNvPr id="613" name="【児童館】&#10;一人当たり面積該当値テキスト"/>
        <xdr:cNvSpPr txBox="1"/>
      </xdr:nvSpPr>
      <xdr:spPr>
        <a:xfrm>
          <a:off x="222504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124461</xdr:rowOff>
    </xdr:from>
    <xdr:to>
      <xdr:col>31</xdr:col>
      <xdr:colOff>85725</xdr:colOff>
      <xdr:row>85</xdr:row>
      <xdr:rowOff>54611</xdr:rowOff>
    </xdr:to>
    <xdr:sp macro="" textlink="">
      <xdr:nvSpPr>
        <xdr:cNvPr id="614" name="円/楕円 613"/>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3811</xdr:rowOff>
    </xdr:from>
    <xdr:to>
      <xdr:col>32</xdr:col>
      <xdr:colOff>187325</xdr:colOff>
      <xdr:row>85</xdr:row>
      <xdr:rowOff>3811</xdr:rowOff>
    </xdr:to>
    <xdr:cxnSp macro="">
      <xdr:nvCxnSpPr>
        <xdr:cNvPr id="615" name="直線コネクタ 614"/>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93997</xdr:rowOff>
    </xdr:from>
    <xdr:ext cx="469744" cy="259045"/>
    <xdr:sp macro="" textlink="">
      <xdr:nvSpPr>
        <xdr:cNvPr id="616"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45738</xdr:rowOff>
    </xdr:from>
    <xdr:ext cx="469744" cy="259045"/>
    <xdr:sp macro="" textlink="">
      <xdr:nvSpPr>
        <xdr:cNvPr id="617"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28" name="テキスト ボックス 6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29" name="直線コネクタ 6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0" name="テキスト ボックス 6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1" name="直線コネクタ 6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2" name="テキスト ボックス 6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3" name="直線コネクタ 6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4" name="テキスト ボックス 6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5" name="直線コネクタ 6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36" name="テキスト ボックス 6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37" name="直線コネクタ 6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38" name="テキスト ボックス 6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642" name="直線コネクタ 641"/>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643"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644" name="直線コネクタ 643"/>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645"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646" name="直線コネクタ 645"/>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124477</xdr:rowOff>
    </xdr:from>
    <xdr:ext cx="405111" cy="259045"/>
    <xdr:sp macro="" textlink="">
      <xdr:nvSpPr>
        <xdr:cNvPr id="647" name="【公民館】&#10;有形固定資産減価償却率平均値テキスト"/>
        <xdr:cNvSpPr txBox="1"/>
      </xdr:nvSpPr>
      <xdr:spPr>
        <a:xfrm>
          <a:off x="164084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48" name="フローチャート : 判断 647"/>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649" name="フローチャート : 判断 648"/>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55880</xdr:rowOff>
    </xdr:from>
    <xdr:to>
      <xdr:col>23</xdr:col>
      <xdr:colOff>568325</xdr:colOff>
      <xdr:row>106</xdr:row>
      <xdr:rowOff>157480</xdr:rowOff>
    </xdr:to>
    <xdr:sp macro="" textlink="">
      <xdr:nvSpPr>
        <xdr:cNvPr id="655" name="円/楕円 654"/>
        <xdr:cNvSpPr/>
      </xdr:nvSpPr>
      <xdr:spPr>
        <a:xfrm>
          <a:off x="16268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142257</xdr:rowOff>
    </xdr:from>
    <xdr:ext cx="405111" cy="259045"/>
    <xdr:sp macro="" textlink="">
      <xdr:nvSpPr>
        <xdr:cNvPr id="656" name="【公民館】&#10;有形固定資産減価償却率該当値テキスト"/>
        <xdr:cNvSpPr txBox="1"/>
      </xdr:nvSpPr>
      <xdr:spPr>
        <a:xfrm>
          <a:off x="16408400" y="181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93980</xdr:rowOff>
    </xdr:from>
    <xdr:to>
      <xdr:col>22</xdr:col>
      <xdr:colOff>415925</xdr:colOff>
      <xdr:row>107</xdr:row>
      <xdr:rowOff>24130</xdr:rowOff>
    </xdr:to>
    <xdr:sp macro="" textlink="">
      <xdr:nvSpPr>
        <xdr:cNvPr id="657" name="円/楕円 656"/>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106680</xdr:rowOff>
    </xdr:from>
    <xdr:to>
      <xdr:col>23</xdr:col>
      <xdr:colOff>517525</xdr:colOff>
      <xdr:row>106</xdr:row>
      <xdr:rowOff>144780</xdr:rowOff>
    </xdr:to>
    <xdr:cxnSp macro="">
      <xdr:nvCxnSpPr>
        <xdr:cNvPr id="658" name="直線コネクタ 657"/>
        <xdr:cNvCxnSpPr/>
      </xdr:nvCxnSpPr>
      <xdr:spPr>
        <a:xfrm flipV="1">
          <a:off x="15481300" y="18280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93997</xdr:rowOff>
    </xdr:from>
    <xdr:ext cx="405111" cy="259045"/>
    <xdr:sp macro="" textlink="">
      <xdr:nvSpPr>
        <xdr:cNvPr id="659"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15257</xdr:rowOff>
    </xdr:from>
    <xdr:ext cx="405111" cy="259045"/>
    <xdr:sp macro="" textlink="">
      <xdr:nvSpPr>
        <xdr:cNvPr id="660" name="n_1mainValue【公民館】&#10;有形固定資産減価償却率"/>
        <xdr:cNvSpPr txBox="1"/>
      </xdr:nvSpPr>
      <xdr:spPr>
        <a:xfrm>
          <a:off x="15266043"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84" name="直線コネクタ 683"/>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85"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86" name="直線コネクタ 685"/>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87"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88" name="直線コネクタ 687"/>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86377</xdr:rowOff>
    </xdr:from>
    <xdr:ext cx="469744" cy="259045"/>
    <xdr:sp macro="" textlink="">
      <xdr:nvSpPr>
        <xdr:cNvPr id="689" name="【公民館】&#10;一人当たり面積平均値テキスト"/>
        <xdr:cNvSpPr txBox="1"/>
      </xdr:nvSpPr>
      <xdr:spPr>
        <a:xfrm>
          <a:off x="222504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90" name="フローチャート : 判断 689"/>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91" name="フローチャート : 判断 690"/>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697" name="円/楕円 696"/>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95266</xdr:rowOff>
    </xdr:from>
    <xdr:ext cx="469744" cy="259045"/>
    <xdr:sp macro="" textlink="">
      <xdr:nvSpPr>
        <xdr:cNvPr id="698" name="【公民館】&#10;一人当たり面積該当値テキスト"/>
        <xdr:cNvSpPr txBox="1"/>
      </xdr:nvSpPr>
      <xdr:spPr>
        <a:xfrm>
          <a:off x="222504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124461</xdr:rowOff>
    </xdr:from>
    <xdr:to>
      <xdr:col>31</xdr:col>
      <xdr:colOff>85725</xdr:colOff>
      <xdr:row>106</xdr:row>
      <xdr:rowOff>54611</xdr:rowOff>
    </xdr:to>
    <xdr:sp macro="" textlink="">
      <xdr:nvSpPr>
        <xdr:cNvPr id="699" name="円/楕円 698"/>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167639</xdr:rowOff>
    </xdr:from>
    <xdr:to>
      <xdr:col>32</xdr:col>
      <xdr:colOff>187325</xdr:colOff>
      <xdr:row>106</xdr:row>
      <xdr:rowOff>3811</xdr:rowOff>
    </xdr:to>
    <xdr:cxnSp macro="">
      <xdr:nvCxnSpPr>
        <xdr:cNvPr id="700" name="直線コネクタ 699"/>
        <xdr:cNvCxnSpPr/>
      </xdr:nvCxnSpPr>
      <xdr:spPr>
        <a:xfrm flipV="1">
          <a:off x="21323300" y="181698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25416</xdr:rowOff>
    </xdr:from>
    <xdr:ext cx="469744" cy="259045"/>
    <xdr:sp macro="" textlink="">
      <xdr:nvSpPr>
        <xdr:cNvPr id="701"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45738</xdr:rowOff>
    </xdr:from>
    <xdr:ext cx="469744" cy="259045"/>
    <xdr:sp macro="" textlink="">
      <xdr:nvSpPr>
        <xdr:cNvPr id="702" name="n_1mainValue【公民館】&#10;一人当たり面積"/>
        <xdr:cNvSpPr txBox="1"/>
      </xdr:nvSpPr>
      <xdr:spPr>
        <a:xfrm>
          <a:off x="21075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は広大な面積を有し、人口密度が低いことから一人当たりの面積が大きくなる傾向がある。また、６町村が合併していることから既存の公営住宅や学校施設等の数が多く、施設の更新時期までは活用できることから十分な施設数が存在するが、維持修繕に多額の費用がかかることが課題となっている。</a:t>
          </a:r>
          <a:endParaRPr lang="ja-JP" altLang="ja-JP" sz="1400">
            <a:effectLst/>
          </a:endParaRPr>
        </a:p>
        <a:p>
          <a:r>
            <a:rPr kumimoji="1" lang="ja-JP" altLang="ja-JP" sz="1100">
              <a:solidFill>
                <a:schemeClr val="dk1"/>
              </a:solidFill>
              <a:effectLst/>
              <a:latin typeface="+mn-lt"/>
              <a:ea typeface="+mn-ea"/>
              <a:cs typeface="+mn-cs"/>
            </a:rPr>
            <a:t>減価償却率については比較的新しい施設が多い認定こども園や公民館等は類似団体の平均値より低い状況にあるが、施設の更新があまり進んでいない学校施設や漁港等は平均値より大幅に高い状況にあるため更新時期が間近に迫っている。特に学校施設については計画的に大規模改修を継続し、改善を進めていく予定である。また、漁港等については現時点において更新予定がないため施設の状況を踏まえ、最小の</a:t>
          </a:r>
          <a:r>
            <a:rPr kumimoji="1" lang="ja-JP" altLang="en-US" sz="1100">
              <a:solidFill>
                <a:schemeClr val="dk1"/>
              </a:solidFill>
              <a:effectLst/>
              <a:latin typeface="+mn-lt"/>
              <a:ea typeface="+mn-ea"/>
              <a:cs typeface="+mn-cs"/>
            </a:rPr>
            <a:t>投資</a:t>
          </a:r>
          <a:r>
            <a:rPr kumimoji="1" lang="ja-JP" altLang="ja-JP" sz="1100">
              <a:solidFill>
                <a:schemeClr val="dk1"/>
              </a:solidFill>
              <a:effectLst/>
              <a:latin typeface="+mn-lt"/>
              <a:ea typeface="+mn-ea"/>
              <a:cs typeface="+mn-cs"/>
            </a:rPr>
            <a:t>で維持管理していく必要がある。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滋賀県高島市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50,316
49,900
693.05
30,445,454
29,548,484
799,867
17,678,464
24,295,481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54.2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95613</xdr:rowOff>
    </xdr:from>
    <xdr:to>
      <xdr:col>6</xdr:col>
      <xdr:colOff>561975</xdr:colOff>
      <xdr:row>39</xdr:row>
      <xdr:rowOff>25763</xdr:rowOff>
    </xdr:to>
    <xdr:sp macro="" textlink="">
      <xdr:nvSpPr>
        <xdr:cNvPr id="71" name="円/楕円 70"/>
        <xdr:cNvSpPr/>
      </xdr:nvSpPr>
      <xdr:spPr>
        <a:xfrm>
          <a:off x="4584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118490</xdr:rowOff>
    </xdr:from>
    <xdr:ext cx="405111" cy="259045"/>
    <xdr:sp macro="" textlink="">
      <xdr:nvSpPr>
        <xdr:cNvPr id="72" name="【図書館】&#10;有形固定資産減価償却率該当値テキスト"/>
        <xdr:cNvSpPr txBox="1"/>
      </xdr:nvSpPr>
      <xdr:spPr>
        <a:xfrm>
          <a:off x="4724400" y="646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128270</xdr:rowOff>
    </xdr:from>
    <xdr:to>
      <xdr:col>5</xdr:col>
      <xdr:colOff>409575</xdr:colOff>
      <xdr:row>39</xdr:row>
      <xdr:rowOff>58420</xdr:rowOff>
    </xdr:to>
    <xdr:sp macro="" textlink="">
      <xdr:nvSpPr>
        <xdr:cNvPr id="73" name="円/楕円 72"/>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146413</xdr:rowOff>
    </xdr:from>
    <xdr:to>
      <xdr:col>6</xdr:col>
      <xdr:colOff>511175</xdr:colOff>
      <xdr:row>39</xdr:row>
      <xdr:rowOff>7620</xdr:rowOff>
    </xdr:to>
    <xdr:cxnSp macro="">
      <xdr:nvCxnSpPr>
        <xdr:cNvPr id="74" name="直線コネクタ 73"/>
        <xdr:cNvCxnSpPr/>
      </xdr:nvCxnSpPr>
      <xdr:spPr>
        <a:xfrm flipV="1">
          <a:off x="3797300" y="66615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37391</xdr:rowOff>
    </xdr:from>
    <xdr:ext cx="405111" cy="259045"/>
    <xdr:sp macro="" textlink="">
      <xdr:nvSpPr>
        <xdr:cNvPr id="75" name="n_1aveValue【図書館】&#10;有形固定資産減価償却率"/>
        <xdr:cNvSpPr txBox="1"/>
      </xdr:nvSpPr>
      <xdr:spPr>
        <a:xfrm>
          <a:off x="3582043"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49547</xdr:rowOff>
    </xdr:from>
    <xdr:ext cx="405111" cy="259045"/>
    <xdr:sp macro="" textlink="">
      <xdr:nvSpPr>
        <xdr:cNvPr id="76" name="n_1mainValue【図書館】&#10;有形固定資産減価償却率"/>
        <xdr:cNvSpPr txBox="1"/>
      </xdr:nvSpPr>
      <xdr:spPr>
        <a:xfrm>
          <a:off x="3582043"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100" name="直線コネクタ 99"/>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101"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102" name="直線コネクタ 101"/>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3"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4" name="直線コネクタ 103"/>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5"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6" name="フローチャート : 判断 10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7" name="フローチャート :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6350</xdr:rowOff>
    </xdr:from>
    <xdr:to>
      <xdr:col>15</xdr:col>
      <xdr:colOff>231775</xdr:colOff>
      <xdr:row>33</xdr:row>
      <xdr:rowOff>107950</xdr:rowOff>
    </xdr:to>
    <xdr:sp macro="" textlink="">
      <xdr:nvSpPr>
        <xdr:cNvPr id="113" name="円/楕円 112"/>
        <xdr:cNvSpPr/>
      </xdr:nvSpPr>
      <xdr:spPr>
        <a:xfrm>
          <a:off x="10426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130827</xdr:rowOff>
    </xdr:from>
    <xdr:ext cx="469744" cy="259045"/>
    <xdr:sp macro="" textlink="">
      <xdr:nvSpPr>
        <xdr:cNvPr id="114" name="【図書館】&#10;一人当たり面積該当値テキスト"/>
        <xdr:cNvSpPr txBox="1"/>
      </xdr:nvSpPr>
      <xdr:spPr>
        <a:xfrm>
          <a:off x="105664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31750</xdr:rowOff>
    </xdr:from>
    <xdr:to>
      <xdr:col>14</xdr:col>
      <xdr:colOff>79375</xdr:colOff>
      <xdr:row>33</xdr:row>
      <xdr:rowOff>133350</xdr:rowOff>
    </xdr:to>
    <xdr:sp macro="" textlink="">
      <xdr:nvSpPr>
        <xdr:cNvPr id="115" name="円/楕円 114"/>
        <xdr:cNvSpPr/>
      </xdr:nvSpPr>
      <xdr:spPr>
        <a:xfrm>
          <a:off x="9588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57150</xdr:rowOff>
    </xdr:from>
    <xdr:to>
      <xdr:col>15</xdr:col>
      <xdr:colOff>180975</xdr:colOff>
      <xdr:row>33</xdr:row>
      <xdr:rowOff>82550</xdr:rowOff>
    </xdr:to>
    <xdr:cxnSp macro="">
      <xdr:nvCxnSpPr>
        <xdr:cNvPr id="116" name="直線コネクタ 115"/>
        <xdr:cNvCxnSpPr/>
      </xdr:nvCxnSpPr>
      <xdr:spPr>
        <a:xfrm flipV="1">
          <a:off x="9639300" y="571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156227</xdr:rowOff>
    </xdr:from>
    <xdr:ext cx="469744" cy="259045"/>
    <xdr:sp macro="" textlink="">
      <xdr:nvSpPr>
        <xdr:cNvPr id="117"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31</xdr:row>
      <xdr:rowOff>149877</xdr:rowOff>
    </xdr:from>
    <xdr:ext cx="469744" cy="259045"/>
    <xdr:sp macro="" textlink="">
      <xdr:nvSpPr>
        <xdr:cNvPr id="118" name="n_1mainValue【図書館】&#10;一人当たり面積"/>
        <xdr:cNvSpPr txBox="1"/>
      </xdr:nvSpPr>
      <xdr:spPr>
        <a:xfrm>
          <a:off x="93917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41" name="直線コネクタ 140"/>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42"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43" name="直線コネクタ 142"/>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44"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45" name="直線コネクタ 144"/>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6"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7" name="フローチャート : 判断 14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8" name="フローチャート : 判断 147"/>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168656</xdr:rowOff>
    </xdr:from>
    <xdr:to>
      <xdr:col>6</xdr:col>
      <xdr:colOff>561975</xdr:colOff>
      <xdr:row>60</xdr:row>
      <xdr:rowOff>98806</xdr:rowOff>
    </xdr:to>
    <xdr:sp macro="" textlink="">
      <xdr:nvSpPr>
        <xdr:cNvPr id="154" name="円/楕円 153"/>
        <xdr:cNvSpPr/>
      </xdr:nvSpPr>
      <xdr:spPr>
        <a:xfrm>
          <a:off x="45847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20083</xdr:rowOff>
    </xdr:from>
    <xdr:ext cx="405111" cy="259045"/>
    <xdr:sp macro="" textlink="">
      <xdr:nvSpPr>
        <xdr:cNvPr id="155" name="【体育館・プール】&#10;有形固定資産減価償却率該当値テキスト"/>
        <xdr:cNvSpPr txBox="1"/>
      </xdr:nvSpPr>
      <xdr:spPr>
        <a:xfrm>
          <a:off x="4724400" y="1013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145796</xdr:rowOff>
    </xdr:from>
    <xdr:to>
      <xdr:col>5</xdr:col>
      <xdr:colOff>409575</xdr:colOff>
      <xdr:row>60</xdr:row>
      <xdr:rowOff>75946</xdr:rowOff>
    </xdr:to>
    <xdr:sp macro="" textlink="">
      <xdr:nvSpPr>
        <xdr:cNvPr id="156" name="円/楕円 155"/>
        <xdr:cNvSpPr/>
      </xdr:nvSpPr>
      <xdr:spPr>
        <a:xfrm>
          <a:off x="3746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25146</xdr:rowOff>
    </xdr:from>
    <xdr:to>
      <xdr:col>6</xdr:col>
      <xdr:colOff>511175</xdr:colOff>
      <xdr:row>60</xdr:row>
      <xdr:rowOff>48006</xdr:rowOff>
    </xdr:to>
    <xdr:cxnSp macro="">
      <xdr:nvCxnSpPr>
        <xdr:cNvPr id="157" name="直線コネクタ 156"/>
        <xdr:cNvCxnSpPr/>
      </xdr:nvCxnSpPr>
      <xdr:spPr>
        <a:xfrm>
          <a:off x="3797300" y="1031214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128795</xdr:rowOff>
    </xdr:from>
    <xdr:ext cx="405111" cy="259045"/>
    <xdr:sp macro="" textlink="">
      <xdr:nvSpPr>
        <xdr:cNvPr id="158" name="n_1aveValue【体育館・プー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92473</xdr:rowOff>
    </xdr:from>
    <xdr:ext cx="405111" cy="259045"/>
    <xdr:sp macro="" textlink="">
      <xdr:nvSpPr>
        <xdr:cNvPr id="159" name="n_1mainValue【体育館・プール】&#10;有形固定資産減価償却率"/>
        <xdr:cNvSpPr txBox="1"/>
      </xdr:nvSpPr>
      <xdr:spPr>
        <a:xfrm>
          <a:off x="3582043"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83" name="直線コネクタ 182"/>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84"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85" name="直線コネクタ 184"/>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86"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7" name="直線コネクタ 186"/>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88"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9" name="フローチャート : 判断 188"/>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90" name="フローチャート : 判断 189"/>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145415</xdr:rowOff>
    </xdr:from>
    <xdr:to>
      <xdr:col>15</xdr:col>
      <xdr:colOff>231775</xdr:colOff>
      <xdr:row>60</xdr:row>
      <xdr:rowOff>75565</xdr:rowOff>
    </xdr:to>
    <xdr:sp macro="" textlink="">
      <xdr:nvSpPr>
        <xdr:cNvPr id="196" name="円/楕円 195"/>
        <xdr:cNvSpPr/>
      </xdr:nvSpPr>
      <xdr:spPr>
        <a:xfrm>
          <a:off x="10426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168292</xdr:rowOff>
    </xdr:from>
    <xdr:ext cx="469744" cy="259045"/>
    <xdr:sp macro="" textlink="">
      <xdr:nvSpPr>
        <xdr:cNvPr id="197" name="【体育館・プール】&#10;一人当たり面積該当値テキスト"/>
        <xdr:cNvSpPr txBox="1"/>
      </xdr:nvSpPr>
      <xdr:spPr>
        <a:xfrm>
          <a:off x="10566400"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0.387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124460</xdr:rowOff>
    </xdr:from>
    <xdr:to>
      <xdr:col>14</xdr:col>
      <xdr:colOff>79375</xdr:colOff>
      <xdr:row>60</xdr:row>
      <xdr:rowOff>54610</xdr:rowOff>
    </xdr:to>
    <xdr:sp macro="" textlink="">
      <xdr:nvSpPr>
        <xdr:cNvPr id="198" name="円/楕円 197"/>
        <xdr:cNvSpPr/>
      </xdr:nvSpPr>
      <xdr:spPr>
        <a:xfrm>
          <a:off x="958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3810</xdr:rowOff>
    </xdr:from>
    <xdr:to>
      <xdr:col>15</xdr:col>
      <xdr:colOff>180975</xdr:colOff>
      <xdr:row>60</xdr:row>
      <xdr:rowOff>24765</xdr:rowOff>
    </xdr:to>
    <xdr:cxnSp macro="">
      <xdr:nvCxnSpPr>
        <xdr:cNvPr id="199" name="直線コネクタ 198"/>
        <xdr:cNvCxnSpPr/>
      </xdr:nvCxnSpPr>
      <xdr:spPr>
        <a:xfrm>
          <a:off x="9639300" y="102908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112412</xdr:rowOff>
    </xdr:from>
    <xdr:ext cx="469744" cy="259045"/>
    <xdr:sp macro="" textlink="">
      <xdr:nvSpPr>
        <xdr:cNvPr id="200" name="n_1aveValue【体育館・プール】&#10;一人当たり面積"/>
        <xdr:cNvSpPr txBox="1"/>
      </xdr:nvSpPr>
      <xdr:spPr>
        <a:xfrm>
          <a:off x="93917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71137</xdr:rowOff>
    </xdr:from>
    <xdr:ext cx="469744" cy="259045"/>
    <xdr:sp macro="" textlink="">
      <xdr:nvSpPr>
        <xdr:cNvPr id="201" name="n_1mainValue【体育館・プール】&#10;一人当たり面積"/>
        <xdr:cNvSpPr txBox="1"/>
      </xdr:nvSpPr>
      <xdr:spPr>
        <a:xfrm>
          <a:off x="93917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26" name="直線コネクタ 225"/>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27"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28" name="直線コネクタ 227"/>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9"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30" name="直線コネクタ 229"/>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31"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32" name="フローチャート : 判断 23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33" name="フローチャート : 判断 232"/>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130175</xdr:rowOff>
    </xdr:from>
    <xdr:to>
      <xdr:col>6</xdr:col>
      <xdr:colOff>561975</xdr:colOff>
      <xdr:row>83</xdr:row>
      <xdr:rowOff>60325</xdr:rowOff>
    </xdr:to>
    <xdr:sp macro="" textlink="">
      <xdr:nvSpPr>
        <xdr:cNvPr id="239" name="円/楕円 238"/>
        <xdr:cNvSpPr/>
      </xdr:nvSpPr>
      <xdr:spPr>
        <a:xfrm>
          <a:off x="4584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153052</xdr:rowOff>
    </xdr:from>
    <xdr:ext cx="405111" cy="259045"/>
    <xdr:sp macro="" textlink="">
      <xdr:nvSpPr>
        <xdr:cNvPr id="240" name="【福祉施設】&#10;有形固定資産減価償却率該当値テキスト"/>
        <xdr:cNvSpPr txBox="1"/>
      </xdr:nvSpPr>
      <xdr:spPr>
        <a:xfrm>
          <a:off x="4724400" y="1404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10161</xdr:rowOff>
    </xdr:from>
    <xdr:to>
      <xdr:col>5</xdr:col>
      <xdr:colOff>409575</xdr:colOff>
      <xdr:row>83</xdr:row>
      <xdr:rowOff>111761</xdr:rowOff>
    </xdr:to>
    <xdr:sp macro="" textlink="">
      <xdr:nvSpPr>
        <xdr:cNvPr id="241" name="円/楕円 240"/>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9525</xdr:rowOff>
    </xdr:from>
    <xdr:to>
      <xdr:col>6</xdr:col>
      <xdr:colOff>511175</xdr:colOff>
      <xdr:row>83</xdr:row>
      <xdr:rowOff>60961</xdr:rowOff>
    </xdr:to>
    <xdr:cxnSp macro="">
      <xdr:nvCxnSpPr>
        <xdr:cNvPr id="242" name="直線コネクタ 241"/>
        <xdr:cNvCxnSpPr/>
      </xdr:nvCxnSpPr>
      <xdr:spPr>
        <a:xfrm flipV="1">
          <a:off x="3797300" y="142398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116857</xdr:rowOff>
    </xdr:from>
    <xdr:ext cx="405111" cy="259045"/>
    <xdr:sp macro="" textlink="">
      <xdr:nvSpPr>
        <xdr:cNvPr id="243"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102888</xdr:rowOff>
    </xdr:from>
    <xdr:ext cx="405111" cy="259045"/>
    <xdr:sp macro="" textlink="">
      <xdr:nvSpPr>
        <xdr:cNvPr id="244" name="n_1mainValue【福祉施設】&#10;有形固定資産減価償却率"/>
        <xdr:cNvSpPr txBox="1"/>
      </xdr:nvSpPr>
      <xdr:spPr>
        <a:xfrm>
          <a:off x="3582043"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70" name="直線コネクタ 269"/>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71"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72" name="直線コネクタ 27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73"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4" name="直線コネクタ 27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75"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76" name="フローチャート : 判断 275"/>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77" name="フローチャート : 判断 276"/>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147320</xdr:rowOff>
    </xdr:from>
    <xdr:to>
      <xdr:col>15</xdr:col>
      <xdr:colOff>231775</xdr:colOff>
      <xdr:row>83</xdr:row>
      <xdr:rowOff>77470</xdr:rowOff>
    </xdr:to>
    <xdr:sp macro="" textlink="">
      <xdr:nvSpPr>
        <xdr:cNvPr id="283" name="円/楕円 282"/>
        <xdr:cNvSpPr/>
      </xdr:nvSpPr>
      <xdr:spPr>
        <a:xfrm>
          <a:off x="10426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170197</xdr:rowOff>
    </xdr:from>
    <xdr:ext cx="469744" cy="259045"/>
    <xdr:sp macro="" textlink="">
      <xdr:nvSpPr>
        <xdr:cNvPr id="284" name="【福祉施設】&#10;一人当たり面積該当値テキスト"/>
        <xdr:cNvSpPr txBox="1"/>
      </xdr:nvSpPr>
      <xdr:spPr>
        <a:xfrm>
          <a:off x="105664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157118</xdr:rowOff>
    </xdr:from>
    <xdr:to>
      <xdr:col>14</xdr:col>
      <xdr:colOff>79375</xdr:colOff>
      <xdr:row>83</xdr:row>
      <xdr:rowOff>87268</xdr:rowOff>
    </xdr:to>
    <xdr:sp macro="" textlink="">
      <xdr:nvSpPr>
        <xdr:cNvPr id="285" name="円/楕円 284"/>
        <xdr:cNvSpPr/>
      </xdr:nvSpPr>
      <xdr:spPr>
        <a:xfrm>
          <a:off x="9588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26670</xdr:rowOff>
    </xdr:from>
    <xdr:to>
      <xdr:col>15</xdr:col>
      <xdr:colOff>180975</xdr:colOff>
      <xdr:row>83</xdr:row>
      <xdr:rowOff>36468</xdr:rowOff>
    </xdr:to>
    <xdr:cxnSp macro="">
      <xdr:nvCxnSpPr>
        <xdr:cNvPr id="286" name="直線コネクタ 285"/>
        <xdr:cNvCxnSpPr/>
      </xdr:nvCxnSpPr>
      <xdr:spPr>
        <a:xfrm flipV="1">
          <a:off x="9639300" y="142570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120848</xdr:rowOff>
    </xdr:from>
    <xdr:ext cx="469744" cy="259045"/>
    <xdr:sp macro="" textlink="">
      <xdr:nvSpPr>
        <xdr:cNvPr id="287" name="n_1ave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103795</xdr:rowOff>
    </xdr:from>
    <xdr:ext cx="469744" cy="259045"/>
    <xdr:sp macro="" textlink="">
      <xdr:nvSpPr>
        <xdr:cNvPr id="288" name="n_1mainValue【福祉施設】&#10;一人当たり面積"/>
        <xdr:cNvSpPr txBox="1"/>
      </xdr:nvSpPr>
      <xdr:spPr>
        <a:xfrm>
          <a:off x="9391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0" name="直線コネクタ 2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1" name="テキスト ボックス 3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2" name="直線コネクタ 3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3" name="テキスト ボックス 3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4" name="直線コネクタ 3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5" name="テキスト ボックス 3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6" name="直線コネクタ 3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7" name="テキスト ボックス 3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8" name="直線コネクタ 3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9" name="テキスト ボックス 30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313" name="直線コネクタ 312"/>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314"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315" name="直線コネクタ 314"/>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16"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17" name="直線コネクタ 316"/>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18"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19" name="フローチャート : 判断 318"/>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20" name="フローチャート : 判断 319"/>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139700</xdr:rowOff>
    </xdr:from>
    <xdr:to>
      <xdr:col>6</xdr:col>
      <xdr:colOff>561975</xdr:colOff>
      <xdr:row>104</xdr:row>
      <xdr:rowOff>69850</xdr:rowOff>
    </xdr:to>
    <xdr:sp macro="" textlink="">
      <xdr:nvSpPr>
        <xdr:cNvPr id="326" name="円/楕円 325"/>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162577</xdr:rowOff>
    </xdr:from>
    <xdr:ext cx="405111" cy="259045"/>
    <xdr:sp macro="" textlink="">
      <xdr:nvSpPr>
        <xdr:cNvPr id="327" name="【市民会館】&#10;有形固定資産減価償却率該当値テキスト"/>
        <xdr:cNvSpPr txBox="1"/>
      </xdr:nvSpPr>
      <xdr:spPr>
        <a:xfrm>
          <a:off x="47244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8255</xdr:rowOff>
    </xdr:from>
    <xdr:to>
      <xdr:col>5</xdr:col>
      <xdr:colOff>409575</xdr:colOff>
      <xdr:row>104</xdr:row>
      <xdr:rowOff>109855</xdr:rowOff>
    </xdr:to>
    <xdr:sp macro="" textlink="">
      <xdr:nvSpPr>
        <xdr:cNvPr id="328" name="円/楕円 327"/>
        <xdr:cNvSpPr/>
      </xdr:nvSpPr>
      <xdr:spPr>
        <a:xfrm>
          <a:off x="3746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19050</xdr:rowOff>
    </xdr:from>
    <xdr:to>
      <xdr:col>6</xdr:col>
      <xdr:colOff>511175</xdr:colOff>
      <xdr:row>104</xdr:row>
      <xdr:rowOff>59055</xdr:rowOff>
    </xdr:to>
    <xdr:cxnSp macro="">
      <xdr:nvCxnSpPr>
        <xdr:cNvPr id="329" name="直線コネクタ 328"/>
        <xdr:cNvCxnSpPr/>
      </xdr:nvCxnSpPr>
      <xdr:spPr>
        <a:xfrm flipV="1">
          <a:off x="3797300" y="178498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125747</xdr:rowOff>
    </xdr:from>
    <xdr:ext cx="405111" cy="259045"/>
    <xdr:sp macro="" textlink="">
      <xdr:nvSpPr>
        <xdr:cNvPr id="330"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126382</xdr:rowOff>
    </xdr:from>
    <xdr:ext cx="405111" cy="259045"/>
    <xdr:sp macro="" textlink="">
      <xdr:nvSpPr>
        <xdr:cNvPr id="331" name="n_1mainValue【市民会館】&#10;有形固定資産減価償却率"/>
        <xdr:cNvSpPr txBox="1"/>
      </xdr:nvSpPr>
      <xdr:spPr>
        <a:xfrm>
          <a:off x="3582043"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53" name="直線コネクタ 352"/>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54"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55" name="直線コネクタ 354"/>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56"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57" name="直線コネクタ 35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58"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59" name="フローチャート : 判断 358"/>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60" name="フローチャート : 判断 359"/>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98552</xdr:rowOff>
    </xdr:from>
    <xdr:to>
      <xdr:col>15</xdr:col>
      <xdr:colOff>231775</xdr:colOff>
      <xdr:row>103</xdr:row>
      <xdr:rowOff>28702</xdr:rowOff>
    </xdr:to>
    <xdr:sp macro="" textlink="">
      <xdr:nvSpPr>
        <xdr:cNvPr id="366" name="円/楕円 365"/>
        <xdr:cNvSpPr/>
      </xdr:nvSpPr>
      <xdr:spPr>
        <a:xfrm>
          <a:off x="104267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121429</xdr:rowOff>
    </xdr:from>
    <xdr:ext cx="469744" cy="259045"/>
    <xdr:sp macro="" textlink="">
      <xdr:nvSpPr>
        <xdr:cNvPr id="367" name="【市民会館】&#10;一人当たり面積該当値テキスト"/>
        <xdr:cNvSpPr txBox="1"/>
      </xdr:nvSpPr>
      <xdr:spPr>
        <a:xfrm>
          <a:off x="10566400" y="1743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13</xdr:col>
      <xdr:colOff>663575</xdr:colOff>
      <xdr:row>102</xdr:row>
      <xdr:rowOff>112268</xdr:rowOff>
    </xdr:from>
    <xdr:to>
      <xdr:col>14</xdr:col>
      <xdr:colOff>79375</xdr:colOff>
      <xdr:row>103</xdr:row>
      <xdr:rowOff>42418</xdr:rowOff>
    </xdr:to>
    <xdr:sp macro="" textlink="">
      <xdr:nvSpPr>
        <xdr:cNvPr id="368" name="円/楕円 367"/>
        <xdr:cNvSpPr/>
      </xdr:nvSpPr>
      <xdr:spPr>
        <a:xfrm>
          <a:off x="9588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102</xdr:row>
      <xdr:rowOff>149352</xdr:rowOff>
    </xdr:from>
    <xdr:to>
      <xdr:col>15</xdr:col>
      <xdr:colOff>180975</xdr:colOff>
      <xdr:row>102</xdr:row>
      <xdr:rowOff>163068</xdr:rowOff>
    </xdr:to>
    <xdr:cxnSp macro="">
      <xdr:nvCxnSpPr>
        <xdr:cNvPr id="369" name="直線コネクタ 368"/>
        <xdr:cNvCxnSpPr/>
      </xdr:nvCxnSpPr>
      <xdr:spPr>
        <a:xfrm flipV="1">
          <a:off x="9639300" y="176372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15257</xdr:rowOff>
    </xdr:from>
    <xdr:ext cx="469744" cy="259045"/>
    <xdr:sp macro="" textlink="">
      <xdr:nvSpPr>
        <xdr:cNvPr id="370"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13</xdr:col>
      <xdr:colOff>466802</xdr:colOff>
      <xdr:row>101</xdr:row>
      <xdr:rowOff>58945</xdr:rowOff>
    </xdr:from>
    <xdr:ext cx="469744" cy="259045"/>
    <xdr:sp macro="" textlink="">
      <xdr:nvSpPr>
        <xdr:cNvPr id="371" name="n_1mainValue【市民会館】&#10;一人当たり面積"/>
        <xdr:cNvSpPr txBox="1"/>
      </xdr:nvSpPr>
      <xdr:spPr>
        <a:xfrm>
          <a:off x="93917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2" name="テキスト ボックス 3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4" name="テキスト ボックス 3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2" name="テキスト ボックス 3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4" name="テキスト ボックス 3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96" name="直線コネクタ 395"/>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97"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98" name="直線コネクタ 397"/>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99"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400" name="直線コネクタ 399"/>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401"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402" name="フローチャート : 判断 40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403" name="フローチャート : 判断 402"/>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84455</xdr:rowOff>
    </xdr:from>
    <xdr:to>
      <xdr:col>23</xdr:col>
      <xdr:colOff>568325</xdr:colOff>
      <xdr:row>36</xdr:row>
      <xdr:rowOff>14605</xdr:rowOff>
    </xdr:to>
    <xdr:sp macro="" textlink="">
      <xdr:nvSpPr>
        <xdr:cNvPr id="409" name="円/楕円 408"/>
        <xdr:cNvSpPr/>
      </xdr:nvSpPr>
      <xdr:spPr>
        <a:xfrm>
          <a:off x="16268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107332</xdr:rowOff>
    </xdr:from>
    <xdr:ext cx="405111" cy="259045"/>
    <xdr:sp macro="" textlink="">
      <xdr:nvSpPr>
        <xdr:cNvPr id="410" name="【一般廃棄物処理施設】&#10;有形固定資産減価償却率該当値テキスト"/>
        <xdr:cNvSpPr txBox="1"/>
      </xdr:nvSpPr>
      <xdr:spPr>
        <a:xfrm>
          <a:off x="164084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13970</xdr:rowOff>
    </xdr:from>
    <xdr:to>
      <xdr:col>22</xdr:col>
      <xdr:colOff>415925</xdr:colOff>
      <xdr:row>35</xdr:row>
      <xdr:rowOff>115570</xdr:rowOff>
    </xdr:to>
    <xdr:sp macro="" textlink="">
      <xdr:nvSpPr>
        <xdr:cNvPr id="411" name="円/楕円 410"/>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64770</xdr:rowOff>
    </xdr:from>
    <xdr:to>
      <xdr:col>23</xdr:col>
      <xdr:colOff>517525</xdr:colOff>
      <xdr:row>35</xdr:row>
      <xdr:rowOff>135255</xdr:rowOff>
    </xdr:to>
    <xdr:cxnSp macro="">
      <xdr:nvCxnSpPr>
        <xdr:cNvPr id="412" name="直線コネクタ 411"/>
        <xdr:cNvCxnSpPr/>
      </xdr:nvCxnSpPr>
      <xdr:spPr>
        <a:xfrm>
          <a:off x="15481300" y="606552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17162</xdr:rowOff>
    </xdr:from>
    <xdr:ext cx="405111" cy="259045"/>
    <xdr:sp macro="" textlink="">
      <xdr:nvSpPr>
        <xdr:cNvPr id="413" name="n_1aveValue【一般廃棄物処理施設】&#10;有形固定資産減価償却率"/>
        <xdr:cNvSpPr txBox="1"/>
      </xdr:nvSpPr>
      <xdr:spPr>
        <a:xfrm>
          <a:off x="15266043"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132097</xdr:rowOff>
    </xdr:from>
    <xdr:ext cx="405111" cy="259045"/>
    <xdr:sp macro="" textlink="">
      <xdr:nvSpPr>
        <xdr:cNvPr id="414" name="n_1mainValue【一般廃棄物処理施設】&#10;有形固定資産減価償却率"/>
        <xdr:cNvSpPr txBox="1"/>
      </xdr:nvSpPr>
      <xdr:spPr>
        <a:xfrm>
          <a:off x="15266043"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425" name="直線コネクタ 42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426" name="テキスト ボックス 42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8" name="テキスト ボックス 4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29" name="直線コネクタ 42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30" name="テキスト ボックス 42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34" name="直線コネクタ 433"/>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35"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36" name="直線コネクタ 435"/>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37"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38" name="直線コネクタ 437"/>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39"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40" name="フローチャート : 判断 439"/>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41" name="フローチャート : 判断 440"/>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75829</xdr:rowOff>
    </xdr:from>
    <xdr:to>
      <xdr:col>32</xdr:col>
      <xdr:colOff>238125</xdr:colOff>
      <xdr:row>35</xdr:row>
      <xdr:rowOff>5979</xdr:rowOff>
    </xdr:to>
    <xdr:sp macro="" textlink="">
      <xdr:nvSpPr>
        <xdr:cNvPr id="447" name="円/楕円 446"/>
        <xdr:cNvSpPr/>
      </xdr:nvSpPr>
      <xdr:spPr>
        <a:xfrm>
          <a:off x="22110700" y="59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98706</xdr:rowOff>
    </xdr:from>
    <xdr:ext cx="599010" cy="259045"/>
    <xdr:sp macro="" textlink="">
      <xdr:nvSpPr>
        <xdr:cNvPr id="448" name="【一般廃棄物処理施設】&#10;一人当たり有形固定資産（償却資産）額該当値テキスト"/>
        <xdr:cNvSpPr txBox="1"/>
      </xdr:nvSpPr>
      <xdr:spPr>
        <a:xfrm>
          <a:off x="22250400" y="575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191,176</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148781</xdr:rowOff>
    </xdr:from>
    <xdr:to>
      <xdr:col>31</xdr:col>
      <xdr:colOff>85725</xdr:colOff>
      <xdr:row>35</xdr:row>
      <xdr:rowOff>78931</xdr:rowOff>
    </xdr:to>
    <xdr:sp macro="" textlink="">
      <xdr:nvSpPr>
        <xdr:cNvPr id="449" name="円/楕円 448"/>
        <xdr:cNvSpPr/>
      </xdr:nvSpPr>
      <xdr:spPr>
        <a:xfrm>
          <a:off x="21272500" y="59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126629</xdr:rowOff>
    </xdr:from>
    <xdr:to>
      <xdr:col>32</xdr:col>
      <xdr:colOff>187325</xdr:colOff>
      <xdr:row>35</xdr:row>
      <xdr:rowOff>28131</xdr:rowOff>
    </xdr:to>
    <xdr:cxnSp macro="">
      <xdr:nvCxnSpPr>
        <xdr:cNvPr id="450" name="直線コネクタ 449"/>
        <xdr:cNvCxnSpPr/>
      </xdr:nvCxnSpPr>
      <xdr:spPr>
        <a:xfrm flipV="1">
          <a:off x="21323300" y="5955929"/>
          <a:ext cx="838200" cy="7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38</xdr:row>
      <xdr:rowOff>123265</xdr:rowOff>
    </xdr:from>
    <xdr:ext cx="534377" cy="259045"/>
    <xdr:sp macro="" textlink="">
      <xdr:nvSpPr>
        <xdr:cNvPr id="451" name="n_1aveValue【一般廃棄物処理施設】&#10;一人当たり有形固定資産（償却資産）額"/>
        <xdr:cNvSpPr txBox="1"/>
      </xdr:nvSpPr>
      <xdr:spPr>
        <a:xfrm>
          <a:off x="21043411" y="66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30</xdr:col>
      <xdr:colOff>408519</xdr:colOff>
      <xdr:row>33</xdr:row>
      <xdr:rowOff>95458</xdr:rowOff>
    </xdr:from>
    <xdr:ext cx="599010" cy="259045"/>
    <xdr:sp macro="" textlink="">
      <xdr:nvSpPr>
        <xdr:cNvPr id="452" name="n_1mainValue【一般廃棄物処理施設】&#10;一人当たり有形固定資産（償却資産）額"/>
        <xdr:cNvSpPr txBox="1"/>
      </xdr:nvSpPr>
      <xdr:spPr>
        <a:xfrm>
          <a:off x="21011094" y="575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63" name="直線コネクタ 4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64" name="テキスト ボックス 4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65" name="直線コネクタ 4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66" name="テキスト ボックス 4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67" name="直線コネクタ 4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68" name="テキスト ボックス 4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69" name="直線コネクタ 4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0" name="テキスト ボックス 4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1" name="直線コネクタ 4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2" name="テキスト ボックス 4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3" name="直線コネクタ 4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74" name="テキスト ボックス 4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6" name="テキスト ボックス 4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78" name="直線コネクタ 47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7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80" name="直線コネクタ 47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8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82" name="直線コネクタ 48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136996</xdr:rowOff>
    </xdr:from>
    <xdr:ext cx="405111" cy="259045"/>
    <xdr:sp macro="" textlink="">
      <xdr:nvSpPr>
        <xdr:cNvPr id="483" name="【保健センター・保健所】&#10;有形固定資産減価償却率平均値テキスト"/>
        <xdr:cNvSpPr txBox="1"/>
      </xdr:nvSpPr>
      <xdr:spPr>
        <a:xfrm>
          <a:off x="164084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84" name="フローチャート : 判断 48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85" name="フローチャート : 判断 48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123916</xdr:rowOff>
    </xdr:from>
    <xdr:to>
      <xdr:col>23</xdr:col>
      <xdr:colOff>568325</xdr:colOff>
      <xdr:row>60</xdr:row>
      <xdr:rowOff>54066</xdr:rowOff>
    </xdr:to>
    <xdr:sp macro="" textlink="">
      <xdr:nvSpPr>
        <xdr:cNvPr id="491" name="円/楕円 490"/>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102343</xdr:rowOff>
    </xdr:from>
    <xdr:ext cx="405111" cy="259045"/>
    <xdr:sp macro="" textlink="">
      <xdr:nvSpPr>
        <xdr:cNvPr id="492" name="【保健センター・保健所】&#10;有形固定資産減価償却率該当値テキスト"/>
        <xdr:cNvSpPr txBox="1"/>
      </xdr:nvSpPr>
      <xdr:spPr>
        <a:xfrm>
          <a:off x="16408400"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156573</xdr:rowOff>
    </xdr:from>
    <xdr:to>
      <xdr:col>22</xdr:col>
      <xdr:colOff>415925</xdr:colOff>
      <xdr:row>60</xdr:row>
      <xdr:rowOff>86723</xdr:rowOff>
    </xdr:to>
    <xdr:sp macro="" textlink="">
      <xdr:nvSpPr>
        <xdr:cNvPr id="493" name="円/楕円 492"/>
        <xdr:cNvSpPr/>
      </xdr:nvSpPr>
      <xdr:spPr>
        <a:xfrm>
          <a:off x="15430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3266</xdr:rowOff>
    </xdr:from>
    <xdr:to>
      <xdr:col>23</xdr:col>
      <xdr:colOff>517525</xdr:colOff>
      <xdr:row>60</xdr:row>
      <xdr:rowOff>35923</xdr:rowOff>
    </xdr:to>
    <xdr:cxnSp macro="">
      <xdr:nvCxnSpPr>
        <xdr:cNvPr id="494" name="直線コネクタ 493"/>
        <xdr:cNvCxnSpPr/>
      </xdr:nvCxnSpPr>
      <xdr:spPr>
        <a:xfrm flipV="1">
          <a:off x="15481300" y="102902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99984</xdr:rowOff>
    </xdr:from>
    <xdr:ext cx="405111" cy="259045"/>
    <xdr:sp macro="" textlink="">
      <xdr:nvSpPr>
        <xdr:cNvPr id="495"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77850</xdr:rowOff>
    </xdr:from>
    <xdr:ext cx="405111" cy="259045"/>
    <xdr:sp macro="" textlink="">
      <xdr:nvSpPr>
        <xdr:cNvPr id="496" name="n_1mainValue【保健センター・保健所】&#10;有形固定資産減価償却率"/>
        <xdr:cNvSpPr txBox="1"/>
      </xdr:nvSpPr>
      <xdr:spPr>
        <a:xfrm>
          <a:off x="15266043"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7" name="直線コネクタ 5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8" name="テキスト ボックス 5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9" name="直線コネクタ 5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0" name="テキスト ボックス 5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1" name="直線コネクタ 5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2" name="テキスト ボックス 5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3" name="直線コネクタ 5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4" name="テキスト ボックス 5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5" name="直線コネクタ 5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6" name="テキスト ボックス 5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520" name="直線コネクタ 519"/>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1"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2" name="直線コネクタ 521"/>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523"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524" name="直線コネクタ 523"/>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525"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526" name="フローチャート : 判断 525"/>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527" name="フローチャート : 判断 526"/>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120650</xdr:rowOff>
    </xdr:from>
    <xdr:to>
      <xdr:col>32</xdr:col>
      <xdr:colOff>238125</xdr:colOff>
      <xdr:row>58</xdr:row>
      <xdr:rowOff>50800</xdr:rowOff>
    </xdr:to>
    <xdr:sp macro="" textlink="">
      <xdr:nvSpPr>
        <xdr:cNvPr id="533" name="円/楕円 532"/>
        <xdr:cNvSpPr/>
      </xdr:nvSpPr>
      <xdr:spPr>
        <a:xfrm>
          <a:off x="22110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143527</xdr:rowOff>
    </xdr:from>
    <xdr:ext cx="469744" cy="259045"/>
    <xdr:sp macro="" textlink="">
      <xdr:nvSpPr>
        <xdr:cNvPr id="534" name="【保健センター・保健所】&#10;一人当たり面積該当値テキスト"/>
        <xdr:cNvSpPr txBox="1"/>
      </xdr:nvSpPr>
      <xdr:spPr>
        <a:xfrm>
          <a:off x="222504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133350</xdr:rowOff>
    </xdr:from>
    <xdr:to>
      <xdr:col>31</xdr:col>
      <xdr:colOff>85725</xdr:colOff>
      <xdr:row>58</xdr:row>
      <xdr:rowOff>63500</xdr:rowOff>
    </xdr:to>
    <xdr:sp macro="" textlink="">
      <xdr:nvSpPr>
        <xdr:cNvPr id="535" name="円/楕円 534"/>
        <xdr:cNvSpPr/>
      </xdr:nvSpPr>
      <xdr:spPr>
        <a:xfrm>
          <a:off x="21272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0</xdr:rowOff>
    </xdr:from>
    <xdr:to>
      <xdr:col>32</xdr:col>
      <xdr:colOff>187325</xdr:colOff>
      <xdr:row>58</xdr:row>
      <xdr:rowOff>12700</xdr:rowOff>
    </xdr:to>
    <xdr:cxnSp macro="">
      <xdr:nvCxnSpPr>
        <xdr:cNvPr id="536" name="直線コネクタ 535"/>
        <xdr:cNvCxnSpPr/>
      </xdr:nvCxnSpPr>
      <xdr:spPr>
        <a:xfrm flipV="1">
          <a:off x="21323300" y="9944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111777</xdr:rowOff>
    </xdr:from>
    <xdr:ext cx="469744" cy="259045"/>
    <xdr:sp macro="" textlink="">
      <xdr:nvSpPr>
        <xdr:cNvPr id="537" name="n_1aveValue【保健センター・保健所】&#10;一人当たり面積"/>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80027</xdr:rowOff>
    </xdr:from>
    <xdr:ext cx="469744" cy="259045"/>
    <xdr:sp macro="" textlink="">
      <xdr:nvSpPr>
        <xdr:cNvPr id="538" name="n_1mainValue【保健センター・保健所】&#10;一人当たり面積"/>
        <xdr:cNvSpPr txBox="1"/>
      </xdr:nvSpPr>
      <xdr:spPr>
        <a:xfrm>
          <a:off x="21075727" y="96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9" name="テキスト ボックス 5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0" name="直線コネクタ 54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1" name="テキスト ボックス 55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2" name="直線コネクタ 55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3" name="テキスト ボックス 55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4" name="直線コネクタ 55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5" name="テキスト ボックス 55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6" name="直線コネクタ 55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7" name="テキスト ボックス 55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61" name="直線コネクタ 560"/>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62"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63" name="直線コネクタ 562"/>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64"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65" name="直線コネクタ 564"/>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66"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67" name="フローチャート : 判断 566"/>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68" name="フローチャート : 判断 567"/>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147320</xdr:rowOff>
    </xdr:from>
    <xdr:to>
      <xdr:col>23</xdr:col>
      <xdr:colOff>568325</xdr:colOff>
      <xdr:row>78</xdr:row>
      <xdr:rowOff>77470</xdr:rowOff>
    </xdr:to>
    <xdr:sp macro="" textlink="">
      <xdr:nvSpPr>
        <xdr:cNvPr id="574" name="円/楕円 573"/>
        <xdr:cNvSpPr/>
      </xdr:nvSpPr>
      <xdr:spPr>
        <a:xfrm>
          <a:off x="16268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100347</xdr:rowOff>
    </xdr:from>
    <xdr:ext cx="405111" cy="259045"/>
    <xdr:sp macro="" textlink="">
      <xdr:nvSpPr>
        <xdr:cNvPr id="575" name="【消防施設】&#10;有形固定資産減価償却率該当値テキスト"/>
        <xdr:cNvSpPr txBox="1"/>
      </xdr:nvSpPr>
      <xdr:spPr>
        <a:xfrm>
          <a:off x="16408400" y="1330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161037</xdr:rowOff>
    </xdr:from>
    <xdr:to>
      <xdr:col>22</xdr:col>
      <xdr:colOff>415925</xdr:colOff>
      <xdr:row>78</xdr:row>
      <xdr:rowOff>91187</xdr:rowOff>
    </xdr:to>
    <xdr:sp macro="" textlink="">
      <xdr:nvSpPr>
        <xdr:cNvPr id="576" name="円/楕円 575"/>
        <xdr:cNvSpPr/>
      </xdr:nvSpPr>
      <xdr:spPr>
        <a:xfrm>
          <a:off x="15430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26670</xdr:rowOff>
    </xdr:from>
    <xdr:to>
      <xdr:col>23</xdr:col>
      <xdr:colOff>517525</xdr:colOff>
      <xdr:row>78</xdr:row>
      <xdr:rowOff>40387</xdr:rowOff>
    </xdr:to>
    <xdr:cxnSp macro="">
      <xdr:nvCxnSpPr>
        <xdr:cNvPr id="577" name="直線コネクタ 576"/>
        <xdr:cNvCxnSpPr/>
      </xdr:nvCxnSpPr>
      <xdr:spPr>
        <a:xfrm flipV="1">
          <a:off x="15481300" y="1339977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146321</xdr:rowOff>
    </xdr:from>
    <xdr:ext cx="405111" cy="259045"/>
    <xdr:sp macro="" textlink="">
      <xdr:nvSpPr>
        <xdr:cNvPr id="578" name="n_1aveValue【消防施設】&#10;有形固定資産減価償却率"/>
        <xdr:cNvSpPr txBox="1"/>
      </xdr:nvSpPr>
      <xdr:spPr>
        <a:xfrm>
          <a:off x="15266043"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107714</xdr:rowOff>
    </xdr:from>
    <xdr:ext cx="405111" cy="259045"/>
    <xdr:sp macro="" textlink="">
      <xdr:nvSpPr>
        <xdr:cNvPr id="579" name="n_1mainValue【消防施設】&#10;有形固定資産減価償却率"/>
        <xdr:cNvSpPr txBox="1"/>
      </xdr:nvSpPr>
      <xdr:spPr>
        <a:xfrm>
          <a:off x="15266043"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605" name="直線コネクタ 604"/>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606"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607" name="直線コネクタ 606"/>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608"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609" name="直線コネクタ 608"/>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610"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611" name="フローチャート : 判断 610"/>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612" name="フローチャート : 判断 611"/>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120650</xdr:rowOff>
    </xdr:from>
    <xdr:to>
      <xdr:col>32</xdr:col>
      <xdr:colOff>238125</xdr:colOff>
      <xdr:row>80</xdr:row>
      <xdr:rowOff>50800</xdr:rowOff>
    </xdr:to>
    <xdr:sp macro="" textlink="">
      <xdr:nvSpPr>
        <xdr:cNvPr id="618" name="円/楕円 617"/>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143527</xdr:rowOff>
    </xdr:from>
    <xdr:ext cx="469744" cy="259045"/>
    <xdr:sp macro="" textlink="">
      <xdr:nvSpPr>
        <xdr:cNvPr id="619" name="【消防施設】&#10;一人当たり面積該当値テキスト"/>
        <xdr:cNvSpPr txBox="1"/>
      </xdr:nvSpPr>
      <xdr:spPr>
        <a:xfrm>
          <a:off x="222504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153307</xdr:rowOff>
    </xdr:from>
    <xdr:to>
      <xdr:col>31</xdr:col>
      <xdr:colOff>85725</xdr:colOff>
      <xdr:row>80</xdr:row>
      <xdr:rowOff>83457</xdr:rowOff>
    </xdr:to>
    <xdr:sp macro="" textlink="">
      <xdr:nvSpPr>
        <xdr:cNvPr id="620" name="円/楕円 619"/>
        <xdr:cNvSpPr/>
      </xdr:nvSpPr>
      <xdr:spPr>
        <a:xfrm>
          <a:off x="21272500" y="136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0</xdr:rowOff>
    </xdr:from>
    <xdr:to>
      <xdr:col>32</xdr:col>
      <xdr:colOff>187325</xdr:colOff>
      <xdr:row>80</xdr:row>
      <xdr:rowOff>32657</xdr:rowOff>
    </xdr:to>
    <xdr:cxnSp macro="">
      <xdr:nvCxnSpPr>
        <xdr:cNvPr id="621" name="直線コネクタ 620"/>
        <xdr:cNvCxnSpPr/>
      </xdr:nvCxnSpPr>
      <xdr:spPr>
        <a:xfrm flipV="1">
          <a:off x="21323300" y="13716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131734</xdr:rowOff>
    </xdr:from>
    <xdr:ext cx="469744" cy="259045"/>
    <xdr:sp macro="" textlink="">
      <xdr:nvSpPr>
        <xdr:cNvPr id="622" name="n_1aveValue【消防施設】&#10;一人当たり面積"/>
        <xdr:cNvSpPr txBox="1"/>
      </xdr:nvSpPr>
      <xdr:spPr>
        <a:xfrm>
          <a:off x="210757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99984</xdr:rowOff>
    </xdr:from>
    <xdr:ext cx="469744" cy="259045"/>
    <xdr:sp macro="" textlink="">
      <xdr:nvSpPr>
        <xdr:cNvPr id="623" name="n_1mainValue【消防施設】&#10;一人当たり面積"/>
        <xdr:cNvSpPr txBox="1"/>
      </xdr:nvSpPr>
      <xdr:spPr>
        <a:xfrm>
          <a:off x="21075727"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4" name="テキスト ボックス 6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6" name="テキスト ボックス 6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48" name="直線コネクタ 647"/>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49"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50" name="直線コネクタ 649"/>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51"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52" name="直線コネクタ 651"/>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53"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54" name="フローチャート : 判断 65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55" name="フローチャート : 判断 654"/>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6" name="テキスト ボックス 6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7" name="テキスト ボックス 6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8" name="テキスト ボックス 6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9" name="テキスト ボックス 6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0" name="テキスト ボックス 6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93980</xdr:rowOff>
    </xdr:from>
    <xdr:to>
      <xdr:col>23</xdr:col>
      <xdr:colOff>568325</xdr:colOff>
      <xdr:row>104</xdr:row>
      <xdr:rowOff>24130</xdr:rowOff>
    </xdr:to>
    <xdr:sp macro="" textlink="">
      <xdr:nvSpPr>
        <xdr:cNvPr id="661" name="円/楕円 660"/>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116857</xdr:rowOff>
    </xdr:from>
    <xdr:ext cx="405111" cy="259045"/>
    <xdr:sp macro="" textlink="">
      <xdr:nvSpPr>
        <xdr:cNvPr id="662" name="【庁舎】&#10;有形固定資産減価償却率該当値テキスト"/>
        <xdr:cNvSpPr txBox="1"/>
      </xdr:nvSpPr>
      <xdr:spPr>
        <a:xfrm>
          <a:off x="164084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113030</xdr:rowOff>
    </xdr:from>
    <xdr:to>
      <xdr:col>22</xdr:col>
      <xdr:colOff>415925</xdr:colOff>
      <xdr:row>104</xdr:row>
      <xdr:rowOff>43180</xdr:rowOff>
    </xdr:to>
    <xdr:sp macro="" textlink="">
      <xdr:nvSpPr>
        <xdr:cNvPr id="663" name="円/楕円 662"/>
        <xdr:cNvSpPr/>
      </xdr:nvSpPr>
      <xdr:spPr>
        <a:xfrm>
          <a:off x="15430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144780</xdr:rowOff>
    </xdr:from>
    <xdr:to>
      <xdr:col>23</xdr:col>
      <xdr:colOff>517525</xdr:colOff>
      <xdr:row>103</xdr:row>
      <xdr:rowOff>163830</xdr:rowOff>
    </xdr:to>
    <xdr:cxnSp macro="">
      <xdr:nvCxnSpPr>
        <xdr:cNvPr id="664" name="直線コネクタ 663"/>
        <xdr:cNvCxnSpPr/>
      </xdr:nvCxnSpPr>
      <xdr:spPr>
        <a:xfrm flipV="1">
          <a:off x="15481300" y="178041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165752</xdr:rowOff>
    </xdr:from>
    <xdr:ext cx="405111" cy="259045"/>
    <xdr:sp macro="" textlink="">
      <xdr:nvSpPr>
        <xdr:cNvPr id="665"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59707</xdr:rowOff>
    </xdr:from>
    <xdr:ext cx="405111" cy="259045"/>
    <xdr:sp macro="" textlink="">
      <xdr:nvSpPr>
        <xdr:cNvPr id="666" name="n_1mainValue【庁舎】&#10;有形固定資産減価償却率"/>
        <xdr:cNvSpPr txBox="1"/>
      </xdr:nvSpPr>
      <xdr:spPr>
        <a:xfrm>
          <a:off x="15266043"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7" name="テキスト ボックス 6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8" name="直線コネクタ 6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9" name="テキスト ボックス 6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0" name="直線コネクタ 6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1" name="テキスト ボックス 6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2" name="直線コネクタ 6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3" name="テキスト ボックス 6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4" name="直線コネクタ 6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5" name="テキスト ボックス 6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6" name="直線コネクタ 6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7" name="テキスト ボックス 6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8" name="直線コネクタ 6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9" name="テキスト ボックス 6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93" name="直線コネクタ 692"/>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94"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95" name="直線コネクタ 694"/>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96"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97" name="直線コネクタ 69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98"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99" name="フローチャート : 判断 69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700" name="フローチャート : 判断 699"/>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107043</xdr:rowOff>
    </xdr:from>
    <xdr:to>
      <xdr:col>32</xdr:col>
      <xdr:colOff>238125</xdr:colOff>
      <xdr:row>103</xdr:row>
      <xdr:rowOff>37193</xdr:rowOff>
    </xdr:to>
    <xdr:sp macro="" textlink="">
      <xdr:nvSpPr>
        <xdr:cNvPr id="706" name="円/楕円 705"/>
        <xdr:cNvSpPr/>
      </xdr:nvSpPr>
      <xdr:spPr>
        <a:xfrm>
          <a:off x="22110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129920</xdr:rowOff>
    </xdr:from>
    <xdr:ext cx="469744" cy="259045"/>
    <xdr:sp macro="" textlink="">
      <xdr:nvSpPr>
        <xdr:cNvPr id="707" name="【庁舎】&#10;一人当たり面積該当値テキスト"/>
        <xdr:cNvSpPr txBox="1"/>
      </xdr:nvSpPr>
      <xdr:spPr>
        <a:xfrm>
          <a:off x="22250400" y="1744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0.430</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126637</xdr:rowOff>
    </xdr:from>
    <xdr:to>
      <xdr:col>31</xdr:col>
      <xdr:colOff>85725</xdr:colOff>
      <xdr:row>103</xdr:row>
      <xdr:rowOff>56787</xdr:rowOff>
    </xdr:to>
    <xdr:sp macro="" textlink="">
      <xdr:nvSpPr>
        <xdr:cNvPr id="708" name="円/楕円 707"/>
        <xdr:cNvSpPr/>
      </xdr:nvSpPr>
      <xdr:spPr>
        <a:xfrm>
          <a:off x="21272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157843</xdr:rowOff>
    </xdr:from>
    <xdr:to>
      <xdr:col>32</xdr:col>
      <xdr:colOff>187325</xdr:colOff>
      <xdr:row>103</xdr:row>
      <xdr:rowOff>5987</xdr:rowOff>
    </xdr:to>
    <xdr:cxnSp macro="">
      <xdr:nvCxnSpPr>
        <xdr:cNvPr id="709" name="直線コネクタ 708"/>
        <xdr:cNvCxnSpPr/>
      </xdr:nvCxnSpPr>
      <xdr:spPr>
        <a:xfrm flipV="1">
          <a:off x="21323300" y="176457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41383</xdr:rowOff>
    </xdr:from>
    <xdr:ext cx="469744" cy="259045"/>
    <xdr:sp macro="" textlink="">
      <xdr:nvSpPr>
        <xdr:cNvPr id="710" name="n_1ave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73314</xdr:rowOff>
    </xdr:from>
    <xdr:ext cx="469744" cy="259045"/>
    <xdr:sp macro="" textlink="">
      <xdr:nvSpPr>
        <xdr:cNvPr id="711" name="n_1mainValue【庁舎】&#10;一人当たり面積"/>
        <xdr:cNvSpPr txBox="1"/>
      </xdr:nvSpPr>
      <xdr:spPr>
        <a:xfrm>
          <a:off x="21075727" y="1738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は広大な面積を有し、人口密度が低いことから一人当たりの面積が大きくなる傾向がある。また、６町村が合併していることから既存の図書館や福祉施設等の数が多く、維持修繕に多額の費用がかかることが課題となっている。</a:t>
          </a:r>
          <a:endParaRPr lang="ja-JP" altLang="ja-JP" sz="1400">
            <a:effectLst/>
          </a:endParaRPr>
        </a:p>
        <a:p>
          <a:r>
            <a:rPr kumimoji="1" lang="ja-JP" altLang="ja-JP" sz="1100">
              <a:solidFill>
                <a:schemeClr val="dk1"/>
              </a:solidFill>
              <a:effectLst/>
              <a:latin typeface="+mn-lt"/>
              <a:ea typeface="+mn-ea"/>
              <a:cs typeface="+mn-cs"/>
            </a:rPr>
            <a:t>減価償却率については図書館や保健センター等は類似団体の平均値と同程度の状況にあるが、施設の更新があまり進んでいない消防施設や一般廃棄物処理施設等は平均値より大幅に高い状況にあるため更新時期が間近に迫っている。また、市民会館については平均値から乖離が進んでいる状況にあり、施設の状況を踏まえ適正に維持管理し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52123_&#39640;&#23798;&#24066;_2016/&#12304;&#36001;&#25919;&#29366;&#27841;&#36039;&#26009;&#38598;&#12305;_252123_&#39640;&#23798;&#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71.900000000000006</v>
          </cell>
          <cell r="O51">
            <v>54.2</v>
          </cell>
        </row>
        <row r="53">
          <cell r="N53">
            <v>61.3</v>
          </cell>
          <cell r="O53">
            <v>62.2</v>
          </cell>
        </row>
        <row r="55">
          <cell r="G55" t="str">
            <v>類似団体内平均値</v>
          </cell>
          <cell r="N55">
            <v>37.299999999999997</v>
          </cell>
          <cell r="O55">
            <v>33.1</v>
          </cell>
        </row>
        <row r="57">
          <cell r="N57">
            <v>55.2</v>
          </cell>
          <cell r="O57">
            <v>54.5</v>
          </cell>
        </row>
        <row r="72">
          <cell r="K72" t="str">
            <v>H24</v>
          </cell>
          <cell r="L72" t="str">
            <v>H25</v>
          </cell>
          <cell r="M72" t="str">
            <v>H26</v>
          </cell>
          <cell r="N72" t="str">
            <v>H27</v>
          </cell>
          <cell r="O72" t="str">
            <v>H28</v>
          </cell>
        </row>
        <row r="73">
          <cell r="G73" t="str">
            <v>当該団体値</v>
          </cell>
          <cell r="K73">
            <v>147</v>
          </cell>
          <cell r="L73">
            <v>113.6</v>
          </cell>
          <cell r="M73">
            <v>90.7</v>
          </cell>
          <cell r="N73">
            <v>71.900000000000006</v>
          </cell>
          <cell r="O73">
            <v>54.2</v>
          </cell>
        </row>
        <row r="75">
          <cell r="K75">
            <v>14.4</v>
          </cell>
          <cell r="L75">
            <v>13.4</v>
          </cell>
          <cell r="M75">
            <v>12.1</v>
          </cell>
          <cell r="N75">
            <v>11.3</v>
          </cell>
          <cell r="O75">
            <v>10.8</v>
          </cell>
        </row>
        <row r="77">
          <cell r="G77" t="str">
            <v>類似団体内平均値</v>
          </cell>
          <cell r="K77">
            <v>58.2</v>
          </cell>
          <cell r="L77">
            <v>50.3</v>
          </cell>
          <cell r="M77">
            <v>45.9</v>
          </cell>
          <cell r="N77">
            <v>37.299999999999997</v>
          </cell>
          <cell r="O77">
            <v>33.1</v>
          </cell>
        </row>
        <row r="79">
          <cell r="K79">
            <v>10.3</v>
          </cell>
          <cell r="L79">
            <v>9.6</v>
          </cell>
          <cell r="M79">
            <v>8.8000000000000007</v>
          </cell>
          <cell r="N79">
            <v>7.8</v>
          </cell>
          <cell r="O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CQ34" sqref="CQ34:DE34"/>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30445454</v>
      </c>
      <c r="BO4" s="381"/>
      <c r="BP4" s="381"/>
      <c r="BQ4" s="381"/>
      <c r="BR4" s="381"/>
      <c r="BS4" s="381"/>
      <c r="BT4" s="381"/>
      <c r="BU4" s="382"/>
      <c r="BV4" s="380">
        <v>29015503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4.5</v>
      </c>
      <c r="CU4" s="387"/>
      <c r="CV4" s="387"/>
      <c r="CW4" s="387"/>
      <c r="CX4" s="387"/>
      <c r="CY4" s="387"/>
      <c r="CZ4" s="387"/>
      <c r="DA4" s="388"/>
      <c r="DB4" s="386">
        <v>6.9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29548484</v>
      </c>
      <c r="BO5" s="418"/>
      <c r="BP5" s="418"/>
      <c r="BQ5" s="418"/>
      <c r="BR5" s="418"/>
      <c r="BS5" s="418"/>
      <c r="BT5" s="418"/>
      <c r="BU5" s="419"/>
      <c r="BV5" s="417">
        <v>27649088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91.1</v>
      </c>
      <c r="CU5" s="415"/>
      <c r="CV5" s="415"/>
      <c r="CW5" s="415"/>
      <c r="CX5" s="415"/>
      <c r="CY5" s="415"/>
      <c r="CZ5" s="415"/>
      <c r="DA5" s="416"/>
      <c r="DB5" s="414">
        <v>89.6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896970</v>
      </c>
      <c r="BO6" s="418"/>
      <c r="BP6" s="418"/>
      <c r="BQ6" s="418"/>
      <c r="BR6" s="418"/>
      <c r="BS6" s="418"/>
      <c r="BT6" s="418"/>
      <c r="BU6" s="419"/>
      <c r="BV6" s="417">
        <v>1366415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95.4</v>
      </c>
      <c r="CU6" s="455"/>
      <c r="CV6" s="455"/>
      <c r="CW6" s="455"/>
      <c r="CX6" s="455"/>
      <c r="CY6" s="455"/>
      <c r="CZ6" s="455"/>
      <c r="DA6" s="456"/>
      <c r="DB6" s="454">
        <v>94.9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97103</v>
      </c>
      <c r="BO7" s="418"/>
      <c r="BP7" s="418"/>
      <c r="BQ7" s="418"/>
      <c r="BR7" s="418"/>
      <c r="BS7" s="418"/>
      <c r="BT7" s="418"/>
      <c r="BU7" s="419"/>
      <c r="BV7" s="417">
        <v>116691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17678464</v>
      </c>
      <c r="CU7" s="418"/>
      <c r="CV7" s="418"/>
      <c r="CW7" s="418"/>
      <c r="CX7" s="418"/>
      <c r="CY7" s="418"/>
      <c r="CZ7" s="418"/>
      <c r="DA7" s="419"/>
      <c r="DB7" s="417">
        <v>18134608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799867</v>
      </c>
      <c r="BO8" s="418"/>
      <c r="BP8" s="418"/>
      <c r="BQ8" s="418"/>
      <c r="BR8" s="418"/>
      <c r="BS8" s="418"/>
      <c r="BT8" s="418"/>
      <c r="BU8" s="419"/>
      <c r="BV8" s="417">
        <v>1249724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0.39</v>
      </c>
      <c r="CU8" s="458"/>
      <c r="CV8" s="458"/>
      <c r="CW8" s="458"/>
      <c r="CX8" s="458"/>
      <c r="CY8" s="458"/>
      <c r="CZ8" s="458"/>
      <c r="DA8" s="459"/>
      <c r="DB8" s="457">
        <v>0.4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50025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-449857</v>
      </c>
      <c r="BO9" s="418"/>
      <c r="BP9" s="418"/>
      <c r="BQ9" s="418"/>
      <c r="BR9" s="418"/>
      <c r="BS9" s="418"/>
      <c r="BT9" s="418"/>
      <c r="BU9" s="419"/>
      <c r="BV9" s="417">
        <v>331046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15.2</v>
      </c>
      <c r="CU9" s="415"/>
      <c r="CV9" s="415"/>
      <c r="CW9" s="415"/>
      <c r="CX9" s="415"/>
      <c r="CY9" s="415"/>
      <c r="CZ9" s="415"/>
      <c r="DA9" s="416"/>
      <c r="DB9" s="414">
        <v>15.8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52486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949876</v>
      </c>
      <c r="BO10" s="418"/>
      <c r="BP10" s="418"/>
      <c r="BQ10" s="418"/>
      <c r="BR10" s="418"/>
      <c r="BS10" s="418"/>
      <c r="BT10" s="418"/>
      <c r="BU10" s="419"/>
      <c r="BV10" s="417">
        <v>220649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200172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50316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49900</v>
      </c>
      <c r="S13" s="499"/>
      <c r="T13" s="499"/>
      <c r="U13" s="499"/>
      <c r="V13" s="500"/>
      <c r="W13" s="433" t="s">
        <v>124</v>
      </c>
      <c r="X13" s="434"/>
      <c r="Y13" s="434"/>
      <c r="Z13" s="434"/>
      <c r="AA13" s="434"/>
      <c r="AB13" s="424"/>
      <c r="AC13" s="468">
        <v>1645</v>
      </c>
      <c r="AD13" s="469"/>
      <c r="AE13" s="469"/>
      <c r="AF13" s="469"/>
      <c r="AG13" s="508"/>
      <c r="AH13" s="468">
        <v>1608</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500019</v>
      </c>
      <c r="BO13" s="418"/>
      <c r="BP13" s="418"/>
      <c r="BQ13" s="418"/>
      <c r="BR13" s="418"/>
      <c r="BS13" s="418"/>
      <c r="BT13" s="418"/>
      <c r="BU13" s="419"/>
      <c r="BV13" s="417">
        <v>751867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10.8</v>
      </c>
      <c r="CU13" s="415"/>
      <c r="CV13" s="415"/>
      <c r="CW13" s="415"/>
      <c r="CX13" s="415"/>
      <c r="CY13" s="415"/>
      <c r="CZ13" s="415"/>
      <c r="DA13" s="416"/>
      <c r="DB13" s="414">
        <v>11.3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51007</v>
      </c>
      <c r="S14" s="499"/>
      <c r="T14" s="499"/>
      <c r="U14" s="499"/>
      <c r="V14" s="500"/>
      <c r="W14" s="407"/>
      <c r="X14" s="408"/>
      <c r="Y14" s="408"/>
      <c r="Z14" s="408"/>
      <c r="AA14" s="408"/>
      <c r="AB14" s="397"/>
      <c r="AC14" s="501">
        <v>6.9</v>
      </c>
      <c r="AD14" s="502"/>
      <c r="AE14" s="502"/>
      <c r="AF14" s="502"/>
      <c r="AG14" s="503"/>
      <c r="AH14" s="501">
        <v>6.5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54.2</v>
      </c>
      <c r="CU14" s="513"/>
      <c r="CV14" s="513"/>
      <c r="CW14" s="513"/>
      <c r="CX14" s="513"/>
      <c r="CY14" s="513"/>
      <c r="CZ14" s="513"/>
      <c r="DA14" s="514"/>
      <c r="DB14" s="512">
        <v>71.900000000000006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50607</v>
      </c>
      <c r="S15" s="499"/>
      <c r="T15" s="499"/>
      <c r="U15" s="499"/>
      <c r="V15" s="500"/>
      <c r="W15" s="433" t="s">
        <v>130</v>
      </c>
      <c r="X15" s="434"/>
      <c r="Y15" s="434"/>
      <c r="Z15" s="434"/>
      <c r="AA15" s="434"/>
      <c r="AB15" s="424"/>
      <c r="AC15" s="468">
        <v>6996</v>
      </c>
      <c r="AD15" s="469"/>
      <c r="AE15" s="469"/>
      <c r="AF15" s="469"/>
      <c r="AG15" s="508"/>
      <c r="AH15" s="468">
        <v>7800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5423122</v>
      </c>
      <c r="BO15" s="381"/>
      <c r="BP15" s="381"/>
      <c r="BQ15" s="381"/>
      <c r="BR15" s="381"/>
      <c r="BS15" s="381"/>
      <c r="BT15" s="381"/>
      <c r="BU15" s="382"/>
      <c r="BV15" s="380">
        <v>5370757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29.5</v>
      </c>
      <c r="AD16" s="502"/>
      <c r="AE16" s="502"/>
      <c r="AF16" s="502"/>
      <c r="AG16" s="503"/>
      <c r="AH16" s="501">
        <v>31.4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14173055</v>
      </c>
      <c r="BO16" s="418"/>
      <c r="BP16" s="418"/>
      <c r="BQ16" s="418"/>
      <c r="BR16" s="418"/>
      <c r="BS16" s="418"/>
      <c r="BT16" s="418"/>
      <c r="BU16" s="419"/>
      <c r="BV16" s="417">
        <v>13650335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15095</v>
      </c>
      <c r="AD17" s="469"/>
      <c r="AE17" s="469"/>
      <c r="AF17" s="469"/>
      <c r="AG17" s="508"/>
      <c r="AH17" s="468">
        <v>15466</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6863894</v>
      </c>
      <c r="BO17" s="418"/>
      <c r="BP17" s="418"/>
      <c r="BQ17" s="418"/>
      <c r="BR17" s="418"/>
      <c r="BS17" s="418"/>
      <c r="BT17" s="418"/>
      <c r="BU17" s="419"/>
      <c r="BV17" s="417">
        <v>6779555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693.05</v>
      </c>
      <c r="M18" s="530"/>
      <c r="N18" s="530"/>
      <c r="O18" s="530"/>
      <c r="P18" s="530"/>
      <c r="Q18" s="530"/>
      <c r="R18" s="531"/>
      <c r="S18" s="531"/>
      <c r="T18" s="531"/>
      <c r="U18" s="531"/>
      <c r="V18" s="532"/>
      <c r="W18" s="435"/>
      <c r="X18" s="436"/>
      <c r="Y18" s="436"/>
      <c r="Z18" s="436"/>
      <c r="AA18" s="436"/>
      <c r="AB18" s="427"/>
      <c r="AC18" s="533">
        <v>63.6</v>
      </c>
      <c r="AD18" s="534"/>
      <c r="AE18" s="534"/>
      <c r="AF18" s="534"/>
      <c r="AG18" s="535"/>
      <c r="AH18" s="533">
        <v>62.2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16579206</v>
      </c>
      <c r="BO18" s="418"/>
      <c r="BP18" s="418"/>
      <c r="BQ18" s="418"/>
      <c r="BR18" s="418"/>
      <c r="BS18" s="418"/>
      <c r="BT18" s="418"/>
      <c r="BU18" s="419"/>
      <c r="BV18" s="417">
        <v>16832811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72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21198250</v>
      </c>
      <c r="BO19" s="418"/>
      <c r="BP19" s="418"/>
      <c r="BQ19" s="418"/>
      <c r="BR19" s="418"/>
      <c r="BS19" s="418"/>
      <c r="BT19" s="418"/>
      <c r="BU19" s="419"/>
      <c r="BV19" s="417">
        <v>21638041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18149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24295481</v>
      </c>
      <c r="BO23" s="418"/>
      <c r="BP23" s="418"/>
      <c r="BQ23" s="418"/>
      <c r="BR23" s="418"/>
      <c r="BS23" s="418"/>
      <c r="BT23" s="418"/>
      <c r="BU23" s="419"/>
      <c r="BV23" s="417">
        <v>24215383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7500</v>
      </c>
      <c r="R24" s="469"/>
      <c r="S24" s="469"/>
      <c r="T24" s="469"/>
      <c r="U24" s="469"/>
      <c r="V24" s="508"/>
      <c r="W24" s="563"/>
      <c r="X24" s="551"/>
      <c r="Y24" s="552"/>
      <c r="Z24" s="467" t="s">
        <v>153</v>
      </c>
      <c r="AA24" s="447"/>
      <c r="AB24" s="447"/>
      <c r="AC24" s="447"/>
      <c r="AD24" s="447"/>
      <c r="AE24" s="447"/>
      <c r="AF24" s="447"/>
      <c r="AG24" s="448"/>
      <c r="AH24" s="468">
        <v>577</v>
      </c>
      <c r="AI24" s="469"/>
      <c r="AJ24" s="469"/>
      <c r="AK24" s="469"/>
      <c r="AL24" s="508"/>
      <c r="AM24" s="468">
        <v>1699265</v>
      </c>
      <c r="AN24" s="469"/>
      <c r="AO24" s="469"/>
      <c r="AP24" s="469"/>
      <c r="AQ24" s="469"/>
      <c r="AR24" s="508"/>
      <c r="AS24" s="468">
        <v>2945</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17608541</v>
      </c>
      <c r="BO24" s="418"/>
      <c r="BP24" s="418"/>
      <c r="BQ24" s="418"/>
      <c r="BR24" s="418"/>
      <c r="BS24" s="418"/>
      <c r="BT24" s="418"/>
      <c r="BU24" s="419"/>
      <c r="BV24" s="417">
        <v>18735641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5850</v>
      </c>
      <c r="R25" s="469"/>
      <c r="S25" s="469"/>
      <c r="T25" s="469"/>
      <c r="U25" s="469"/>
      <c r="V25" s="508"/>
      <c r="W25" s="563"/>
      <c r="X25" s="551"/>
      <c r="Y25" s="552"/>
      <c r="Z25" s="467" t="s">
        <v>156</v>
      </c>
      <c r="AA25" s="447"/>
      <c r="AB25" s="447"/>
      <c r="AC25" s="447"/>
      <c r="AD25" s="447"/>
      <c r="AE25" s="447"/>
      <c r="AF25" s="447"/>
      <c r="AG25" s="448"/>
      <c r="AH25" s="468">
        <v>106</v>
      </c>
      <c r="AI25" s="469"/>
      <c r="AJ25" s="469"/>
      <c r="AK25" s="469"/>
      <c r="AL25" s="508"/>
      <c r="AM25" s="468">
        <v>291182</v>
      </c>
      <c r="AN25" s="469"/>
      <c r="AO25" s="469"/>
      <c r="AP25" s="469"/>
      <c r="AQ25" s="469"/>
      <c r="AR25" s="508"/>
      <c r="AS25" s="468">
        <v>2747</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1514325</v>
      </c>
      <c r="BO25" s="381"/>
      <c r="BP25" s="381"/>
      <c r="BQ25" s="381"/>
      <c r="BR25" s="381"/>
      <c r="BS25" s="381"/>
      <c r="BT25" s="381"/>
      <c r="BU25" s="382"/>
      <c r="BV25" s="380">
        <v>2122796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5600</v>
      </c>
      <c r="R26" s="469"/>
      <c r="S26" s="469"/>
      <c r="T26" s="469"/>
      <c r="U26" s="469"/>
      <c r="V26" s="508"/>
      <c r="W26" s="563"/>
      <c r="X26" s="551"/>
      <c r="Y26" s="552"/>
      <c r="Z26" s="467" t="s">
        <v>159</v>
      </c>
      <c r="AA26" s="573"/>
      <c r="AB26" s="573"/>
      <c r="AC26" s="573"/>
      <c r="AD26" s="573"/>
      <c r="AE26" s="573"/>
      <c r="AF26" s="573"/>
      <c r="AG26" s="574"/>
      <c r="AH26" s="468">
        <v>34</v>
      </c>
      <c r="AI26" s="469"/>
      <c r="AJ26" s="469"/>
      <c r="AK26" s="469"/>
      <c r="AL26" s="508"/>
      <c r="AM26" s="468">
        <v>93976</v>
      </c>
      <c r="AN26" s="469"/>
      <c r="AO26" s="469"/>
      <c r="AP26" s="469"/>
      <c r="AQ26" s="469"/>
      <c r="AR26" s="508"/>
      <c r="AS26" s="468">
        <v>2764</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4000</v>
      </c>
      <c r="R27" s="469"/>
      <c r="S27" s="469"/>
      <c r="T27" s="469"/>
      <c r="U27" s="469"/>
      <c r="V27" s="508"/>
      <c r="W27" s="563"/>
      <c r="X27" s="551"/>
      <c r="Y27" s="552"/>
      <c r="Z27" s="467" t="s">
        <v>162</v>
      </c>
      <c r="AA27" s="447"/>
      <c r="AB27" s="447"/>
      <c r="AC27" s="447"/>
      <c r="AD27" s="447"/>
      <c r="AE27" s="447"/>
      <c r="AF27" s="447"/>
      <c r="AG27" s="448"/>
      <c r="AH27" s="468">
        <v>18</v>
      </c>
      <c r="AI27" s="469"/>
      <c r="AJ27" s="469"/>
      <c r="AK27" s="469"/>
      <c r="AL27" s="508"/>
      <c r="AM27" s="468">
        <v>59751</v>
      </c>
      <c r="AN27" s="469"/>
      <c r="AO27" s="469"/>
      <c r="AP27" s="469"/>
      <c r="AQ27" s="469"/>
      <c r="AR27" s="508"/>
      <c r="AS27" s="468">
        <v>3320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684456</v>
      </c>
      <c r="BO27" s="587"/>
      <c r="BP27" s="587"/>
      <c r="BQ27" s="587"/>
      <c r="BR27" s="587"/>
      <c r="BS27" s="587"/>
      <c r="BT27" s="587"/>
      <c r="BU27" s="588"/>
      <c r="BV27" s="586">
        <v>684093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3400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6878799</v>
      </c>
      <c r="BO28" s="381"/>
      <c r="BP28" s="381"/>
      <c r="BQ28" s="381"/>
      <c r="BR28" s="381"/>
      <c r="BS28" s="381"/>
      <c r="BT28" s="381"/>
      <c r="BU28" s="382"/>
      <c r="BV28" s="380">
        <v>5928923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16</v>
      </c>
      <c r="M29" s="469"/>
      <c r="N29" s="469"/>
      <c r="O29" s="469"/>
      <c r="P29" s="508"/>
      <c r="Q29" s="468">
        <v>3100</v>
      </c>
      <c r="R29" s="469"/>
      <c r="S29" s="469"/>
      <c r="T29" s="469"/>
      <c r="U29" s="469"/>
      <c r="V29" s="508"/>
      <c r="W29" s="564"/>
      <c r="X29" s="565"/>
      <c r="Y29" s="566"/>
      <c r="Z29" s="467" t="s">
        <v>169</v>
      </c>
      <c r="AA29" s="447"/>
      <c r="AB29" s="447"/>
      <c r="AC29" s="447"/>
      <c r="AD29" s="447"/>
      <c r="AE29" s="447"/>
      <c r="AF29" s="447"/>
      <c r="AG29" s="448"/>
      <c r="AH29" s="468">
        <v>595</v>
      </c>
      <c r="AI29" s="469"/>
      <c r="AJ29" s="469"/>
      <c r="AK29" s="469"/>
      <c r="AL29" s="508"/>
      <c r="AM29" s="468">
        <v>1759016</v>
      </c>
      <c r="AN29" s="469"/>
      <c r="AO29" s="469"/>
      <c r="AP29" s="469"/>
      <c r="AQ29" s="469"/>
      <c r="AR29" s="508"/>
      <c r="AS29" s="468">
        <v>2956</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1052669</v>
      </c>
      <c r="BO29" s="418"/>
      <c r="BP29" s="418"/>
      <c r="BQ29" s="418"/>
      <c r="BR29" s="418"/>
      <c r="BS29" s="418"/>
      <c r="BT29" s="418"/>
      <c r="BU29" s="419"/>
      <c r="BV29" s="417">
        <v>1051672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97.2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4371974</v>
      </c>
      <c r="BO30" s="587"/>
      <c r="BP30" s="587"/>
      <c r="BQ30" s="587"/>
      <c r="BR30" s="587"/>
      <c r="BS30" s="587"/>
      <c r="BT30" s="587"/>
      <c r="BU30" s="588"/>
      <c r="BV30" s="586">
        <v>3523324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IF('各会計、関係団体の財政状況及び健全化判断比率'!B35="","",'各会計、関係団体の財政状況及び健全化判断比率'!B35)</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滋賀県市町村職員退職手当組合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公益財団法人ひばり</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熱供給事業特別会計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病院事業会計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IF('各会計、関係団体の財政状況及び健全化判断比率'!B36="","",'各会計、関係団体の財政状況及び健全化判断比率'!B36)</f>
        <v>農林業集落排水事業特別会計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滋賀県市町村議会議員公務災害補償等組合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一般財団法人高島まちおこし公社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IF('各会計、関係団体の財政状況及び健全化判断比率'!B34="","",'各会計、関係団体の財政状況及び健全化判断比率'!B34)</f>
        <v>介護老人保健施設事業会計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滋賀県市町村職員研修センター</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公益社団法人びわ湖高島観光協会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訪問看護ステーション事業特別会計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滋賀県交通災害共済組合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滋賀県後期高齢者医療広域連合（一般）</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滋賀県後期高齢者医療広域連合（後期）</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CD34" sqref="CD34:DK34"/>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5746416</v>
      </c>
      <c r="S5" s="615"/>
      <c r="T5" s="615"/>
      <c r="U5" s="615"/>
      <c r="V5" s="615"/>
      <c r="W5" s="615"/>
      <c r="X5" s="615"/>
      <c r="Y5" s="616"/>
      <c r="Z5" s="617">
        <v>18.899999999999999</v>
      </c>
      <c r="AA5" s="617"/>
      <c r="AB5" s="617"/>
      <c r="AC5" s="617"/>
      <c r="AD5" s="618">
        <v>5746416</v>
      </c>
      <c r="AE5" s="618"/>
      <c r="AF5" s="618"/>
      <c r="AG5" s="618"/>
      <c r="AH5" s="618"/>
      <c r="AI5" s="618"/>
      <c r="AJ5" s="618"/>
      <c r="AK5" s="618"/>
      <c r="AL5" s="619">
        <v>33.1</v>
      </c>
      <c r="AM5" s="620"/>
      <c r="AN5" s="620"/>
      <c r="AO5" s="621"/>
      <c r="AP5" s="611" t="s">
        <v>208</v>
      </c>
      <c r="AQ5" s="612"/>
      <c r="AR5" s="612"/>
      <c r="AS5" s="612"/>
      <c r="AT5" s="612"/>
      <c r="AU5" s="612"/>
      <c r="AV5" s="612"/>
      <c r="AW5" s="612"/>
      <c r="AX5" s="612"/>
      <c r="AY5" s="612"/>
      <c r="AZ5" s="612"/>
      <c r="BA5" s="612"/>
      <c r="BB5" s="612"/>
      <c r="BC5" s="612"/>
      <c r="BD5" s="612"/>
      <c r="BE5" s="612"/>
      <c r="BF5" s="613"/>
      <c r="BG5" s="625">
        <v>5731698</v>
      </c>
      <c r="BH5" s="626"/>
      <c r="BI5" s="626"/>
      <c r="BJ5" s="626"/>
      <c r="BK5" s="626"/>
      <c r="BL5" s="626"/>
      <c r="BM5" s="626"/>
      <c r="BN5" s="627"/>
      <c r="BO5" s="628">
        <v>99.7</v>
      </c>
      <c r="BP5" s="628"/>
      <c r="BQ5" s="628"/>
      <c r="BR5" s="628"/>
      <c r="BS5" s="629">
        <v>29547</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245695</v>
      </c>
      <c r="S6" s="626"/>
      <c r="T6" s="626"/>
      <c r="U6" s="626"/>
      <c r="V6" s="626"/>
      <c r="W6" s="626"/>
      <c r="X6" s="626"/>
      <c r="Y6" s="627"/>
      <c r="Z6" s="628">
        <v>0.8</v>
      </c>
      <c r="AA6" s="628"/>
      <c r="AB6" s="628"/>
      <c r="AC6" s="628"/>
      <c r="AD6" s="629">
        <v>245695</v>
      </c>
      <c r="AE6" s="629"/>
      <c r="AF6" s="629"/>
      <c r="AG6" s="629"/>
      <c r="AH6" s="629"/>
      <c r="AI6" s="629"/>
      <c r="AJ6" s="629"/>
      <c r="AK6" s="629"/>
      <c r="AL6" s="630">
        <v>1.4</v>
      </c>
      <c r="AM6" s="631"/>
      <c r="AN6" s="631"/>
      <c r="AO6" s="632"/>
      <c r="AP6" s="622" t="s">
        <v>213</v>
      </c>
      <c r="AQ6" s="623"/>
      <c r="AR6" s="623"/>
      <c r="AS6" s="623"/>
      <c r="AT6" s="623"/>
      <c r="AU6" s="623"/>
      <c r="AV6" s="623"/>
      <c r="AW6" s="623"/>
      <c r="AX6" s="623"/>
      <c r="AY6" s="623"/>
      <c r="AZ6" s="623"/>
      <c r="BA6" s="623"/>
      <c r="BB6" s="623"/>
      <c r="BC6" s="623"/>
      <c r="BD6" s="623"/>
      <c r="BE6" s="623"/>
      <c r="BF6" s="624"/>
      <c r="BG6" s="625">
        <v>5731698</v>
      </c>
      <c r="BH6" s="626"/>
      <c r="BI6" s="626"/>
      <c r="BJ6" s="626"/>
      <c r="BK6" s="626"/>
      <c r="BL6" s="626"/>
      <c r="BM6" s="626"/>
      <c r="BN6" s="627"/>
      <c r="BO6" s="628">
        <v>99.7</v>
      </c>
      <c r="BP6" s="628"/>
      <c r="BQ6" s="628"/>
      <c r="BR6" s="628"/>
      <c r="BS6" s="629">
        <v>29547</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173844</v>
      </c>
      <c r="CS6" s="626"/>
      <c r="CT6" s="626"/>
      <c r="CU6" s="626"/>
      <c r="CV6" s="626"/>
      <c r="CW6" s="626"/>
      <c r="CX6" s="626"/>
      <c r="CY6" s="627"/>
      <c r="CZ6" s="628">
        <v>0.6</v>
      </c>
      <c r="DA6" s="628"/>
      <c r="DB6" s="628"/>
      <c r="DC6" s="628"/>
      <c r="DD6" s="634" t="s">
        <v>215</v>
      </c>
      <c r="DE6" s="626"/>
      <c r="DF6" s="626"/>
      <c r="DG6" s="626"/>
      <c r="DH6" s="626"/>
      <c r="DI6" s="626"/>
      <c r="DJ6" s="626"/>
      <c r="DK6" s="626"/>
      <c r="DL6" s="626"/>
      <c r="DM6" s="626"/>
      <c r="DN6" s="626"/>
      <c r="DO6" s="626"/>
      <c r="DP6" s="627"/>
      <c r="DQ6" s="634">
        <v>173844</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7580</v>
      </c>
      <c r="S7" s="626"/>
      <c r="T7" s="626"/>
      <c r="U7" s="626"/>
      <c r="V7" s="626"/>
      <c r="W7" s="626"/>
      <c r="X7" s="626"/>
      <c r="Y7" s="627"/>
      <c r="Z7" s="628">
        <v>0</v>
      </c>
      <c r="AA7" s="628"/>
      <c r="AB7" s="628"/>
      <c r="AC7" s="628"/>
      <c r="AD7" s="629">
        <v>7580</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2318341</v>
      </c>
      <c r="BH7" s="626"/>
      <c r="BI7" s="626"/>
      <c r="BJ7" s="626"/>
      <c r="BK7" s="626"/>
      <c r="BL7" s="626"/>
      <c r="BM7" s="626"/>
      <c r="BN7" s="627"/>
      <c r="BO7" s="628">
        <v>40.299999999999997</v>
      </c>
      <c r="BP7" s="628"/>
      <c r="BQ7" s="628"/>
      <c r="BR7" s="628"/>
      <c r="BS7" s="629">
        <v>29547</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5778796</v>
      </c>
      <c r="CS7" s="626"/>
      <c r="CT7" s="626"/>
      <c r="CU7" s="626"/>
      <c r="CV7" s="626"/>
      <c r="CW7" s="626"/>
      <c r="CX7" s="626"/>
      <c r="CY7" s="627"/>
      <c r="CZ7" s="628">
        <v>19.600000000000001</v>
      </c>
      <c r="DA7" s="628"/>
      <c r="DB7" s="628"/>
      <c r="DC7" s="628"/>
      <c r="DD7" s="634">
        <v>425217</v>
      </c>
      <c r="DE7" s="626"/>
      <c r="DF7" s="626"/>
      <c r="DG7" s="626"/>
      <c r="DH7" s="626"/>
      <c r="DI7" s="626"/>
      <c r="DJ7" s="626"/>
      <c r="DK7" s="626"/>
      <c r="DL7" s="626"/>
      <c r="DM7" s="626"/>
      <c r="DN7" s="626"/>
      <c r="DO7" s="626"/>
      <c r="DP7" s="627"/>
      <c r="DQ7" s="634">
        <v>4420209</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18613</v>
      </c>
      <c r="S8" s="626"/>
      <c r="T8" s="626"/>
      <c r="U8" s="626"/>
      <c r="V8" s="626"/>
      <c r="W8" s="626"/>
      <c r="X8" s="626"/>
      <c r="Y8" s="627"/>
      <c r="Z8" s="628">
        <v>0.1</v>
      </c>
      <c r="AA8" s="628"/>
      <c r="AB8" s="628"/>
      <c r="AC8" s="628"/>
      <c r="AD8" s="629">
        <v>18613</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88808</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7645989</v>
      </c>
      <c r="CS8" s="626"/>
      <c r="CT8" s="626"/>
      <c r="CU8" s="626"/>
      <c r="CV8" s="626"/>
      <c r="CW8" s="626"/>
      <c r="CX8" s="626"/>
      <c r="CY8" s="627"/>
      <c r="CZ8" s="628">
        <v>25.9</v>
      </c>
      <c r="DA8" s="628"/>
      <c r="DB8" s="628"/>
      <c r="DC8" s="628"/>
      <c r="DD8" s="634">
        <v>121951</v>
      </c>
      <c r="DE8" s="626"/>
      <c r="DF8" s="626"/>
      <c r="DG8" s="626"/>
      <c r="DH8" s="626"/>
      <c r="DI8" s="626"/>
      <c r="DJ8" s="626"/>
      <c r="DK8" s="626"/>
      <c r="DL8" s="626"/>
      <c r="DM8" s="626"/>
      <c r="DN8" s="626"/>
      <c r="DO8" s="626"/>
      <c r="DP8" s="627"/>
      <c r="DQ8" s="634">
        <v>3996703</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11941</v>
      </c>
      <c r="S9" s="626"/>
      <c r="T9" s="626"/>
      <c r="U9" s="626"/>
      <c r="V9" s="626"/>
      <c r="W9" s="626"/>
      <c r="X9" s="626"/>
      <c r="Y9" s="627"/>
      <c r="Z9" s="628">
        <v>0</v>
      </c>
      <c r="AA9" s="628"/>
      <c r="AB9" s="628"/>
      <c r="AC9" s="628"/>
      <c r="AD9" s="629">
        <v>11941</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1920411</v>
      </c>
      <c r="BH9" s="626"/>
      <c r="BI9" s="626"/>
      <c r="BJ9" s="626"/>
      <c r="BK9" s="626"/>
      <c r="BL9" s="626"/>
      <c r="BM9" s="626"/>
      <c r="BN9" s="627"/>
      <c r="BO9" s="628">
        <v>33.4</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3559187</v>
      </c>
      <c r="CS9" s="626"/>
      <c r="CT9" s="626"/>
      <c r="CU9" s="626"/>
      <c r="CV9" s="626"/>
      <c r="CW9" s="626"/>
      <c r="CX9" s="626"/>
      <c r="CY9" s="627"/>
      <c r="CZ9" s="628">
        <v>12</v>
      </c>
      <c r="DA9" s="628"/>
      <c r="DB9" s="628"/>
      <c r="DC9" s="628"/>
      <c r="DD9" s="634">
        <v>1147067</v>
      </c>
      <c r="DE9" s="626"/>
      <c r="DF9" s="626"/>
      <c r="DG9" s="626"/>
      <c r="DH9" s="626"/>
      <c r="DI9" s="626"/>
      <c r="DJ9" s="626"/>
      <c r="DK9" s="626"/>
      <c r="DL9" s="626"/>
      <c r="DM9" s="626"/>
      <c r="DN9" s="626"/>
      <c r="DO9" s="626"/>
      <c r="DP9" s="627"/>
      <c r="DQ9" s="634">
        <v>2285532</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776223</v>
      </c>
      <c r="S10" s="626"/>
      <c r="T10" s="626"/>
      <c r="U10" s="626"/>
      <c r="V10" s="626"/>
      <c r="W10" s="626"/>
      <c r="X10" s="626"/>
      <c r="Y10" s="627"/>
      <c r="Z10" s="628">
        <v>2.5</v>
      </c>
      <c r="AA10" s="628"/>
      <c r="AB10" s="628"/>
      <c r="AC10" s="628"/>
      <c r="AD10" s="629">
        <v>776223</v>
      </c>
      <c r="AE10" s="629"/>
      <c r="AF10" s="629"/>
      <c r="AG10" s="629"/>
      <c r="AH10" s="629"/>
      <c r="AI10" s="629"/>
      <c r="AJ10" s="629"/>
      <c r="AK10" s="629"/>
      <c r="AL10" s="630">
        <v>4.5</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118676</v>
      </c>
      <c r="BH10" s="626"/>
      <c r="BI10" s="626"/>
      <c r="BJ10" s="626"/>
      <c r="BK10" s="626"/>
      <c r="BL10" s="626"/>
      <c r="BM10" s="626"/>
      <c r="BN10" s="627"/>
      <c r="BO10" s="628">
        <v>2.1</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30261</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14261</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5403</v>
      </c>
      <c r="S11" s="626"/>
      <c r="T11" s="626"/>
      <c r="U11" s="626"/>
      <c r="V11" s="626"/>
      <c r="W11" s="626"/>
      <c r="X11" s="626"/>
      <c r="Y11" s="627"/>
      <c r="Z11" s="628">
        <v>0</v>
      </c>
      <c r="AA11" s="628"/>
      <c r="AB11" s="628"/>
      <c r="AC11" s="628"/>
      <c r="AD11" s="629">
        <v>5403</v>
      </c>
      <c r="AE11" s="629"/>
      <c r="AF11" s="629"/>
      <c r="AG11" s="629"/>
      <c r="AH11" s="629"/>
      <c r="AI11" s="629"/>
      <c r="AJ11" s="629"/>
      <c r="AK11" s="629"/>
      <c r="AL11" s="630">
        <v>0</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190446</v>
      </c>
      <c r="BH11" s="626"/>
      <c r="BI11" s="626"/>
      <c r="BJ11" s="626"/>
      <c r="BK11" s="626"/>
      <c r="BL11" s="626"/>
      <c r="BM11" s="626"/>
      <c r="BN11" s="627"/>
      <c r="BO11" s="628">
        <v>3.3</v>
      </c>
      <c r="BP11" s="628"/>
      <c r="BQ11" s="628"/>
      <c r="BR11" s="628"/>
      <c r="BS11" s="634">
        <v>29547</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1474229</v>
      </c>
      <c r="CS11" s="626"/>
      <c r="CT11" s="626"/>
      <c r="CU11" s="626"/>
      <c r="CV11" s="626"/>
      <c r="CW11" s="626"/>
      <c r="CX11" s="626"/>
      <c r="CY11" s="627"/>
      <c r="CZ11" s="628">
        <v>5</v>
      </c>
      <c r="DA11" s="628"/>
      <c r="DB11" s="628"/>
      <c r="DC11" s="628"/>
      <c r="DD11" s="634">
        <v>305382</v>
      </c>
      <c r="DE11" s="626"/>
      <c r="DF11" s="626"/>
      <c r="DG11" s="626"/>
      <c r="DH11" s="626"/>
      <c r="DI11" s="626"/>
      <c r="DJ11" s="626"/>
      <c r="DK11" s="626"/>
      <c r="DL11" s="626"/>
      <c r="DM11" s="626"/>
      <c r="DN11" s="626"/>
      <c r="DO11" s="626"/>
      <c r="DP11" s="627"/>
      <c r="DQ11" s="634">
        <v>906136</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2957077</v>
      </c>
      <c r="BH12" s="626"/>
      <c r="BI12" s="626"/>
      <c r="BJ12" s="626"/>
      <c r="BK12" s="626"/>
      <c r="BL12" s="626"/>
      <c r="BM12" s="626"/>
      <c r="BN12" s="627"/>
      <c r="BO12" s="628">
        <v>51.5</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443269</v>
      </c>
      <c r="CS12" s="626"/>
      <c r="CT12" s="626"/>
      <c r="CU12" s="626"/>
      <c r="CV12" s="626"/>
      <c r="CW12" s="626"/>
      <c r="CX12" s="626"/>
      <c r="CY12" s="627"/>
      <c r="CZ12" s="628">
        <v>1.5</v>
      </c>
      <c r="DA12" s="628"/>
      <c r="DB12" s="628"/>
      <c r="DC12" s="628"/>
      <c r="DD12" s="634">
        <v>87295</v>
      </c>
      <c r="DE12" s="626"/>
      <c r="DF12" s="626"/>
      <c r="DG12" s="626"/>
      <c r="DH12" s="626"/>
      <c r="DI12" s="626"/>
      <c r="DJ12" s="626"/>
      <c r="DK12" s="626"/>
      <c r="DL12" s="626"/>
      <c r="DM12" s="626"/>
      <c r="DN12" s="626"/>
      <c r="DO12" s="626"/>
      <c r="DP12" s="627"/>
      <c r="DQ12" s="634">
        <v>353211</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68543</v>
      </c>
      <c r="S13" s="626"/>
      <c r="T13" s="626"/>
      <c r="U13" s="626"/>
      <c r="V13" s="626"/>
      <c r="W13" s="626"/>
      <c r="X13" s="626"/>
      <c r="Y13" s="627"/>
      <c r="Z13" s="628">
        <v>0.2</v>
      </c>
      <c r="AA13" s="628"/>
      <c r="AB13" s="628"/>
      <c r="AC13" s="628"/>
      <c r="AD13" s="629">
        <v>68543</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2942304</v>
      </c>
      <c r="BH13" s="626"/>
      <c r="BI13" s="626"/>
      <c r="BJ13" s="626"/>
      <c r="BK13" s="626"/>
      <c r="BL13" s="626"/>
      <c r="BM13" s="626"/>
      <c r="BN13" s="627"/>
      <c r="BO13" s="628">
        <v>51.2</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2999148</v>
      </c>
      <c r="CS13" s="626"/>
      <c r="CT13" s="626"/>
      <c r="CU13" s="626"/>
      <c r="CV13" s="626"/>
      <c r="CW13" s="626"/>
      <c r="CX13" s="626"/>
      <c r="CY13" s="627"/>
      <c r="CZ13" s="628">
        <v>10.1</v>
      </c>
      <c r="DA13" s="628"/>
      <c r="DB13" s="628"/>
      <c r="DC13" s="628"/>
      <c r="DD13" s="634">
        <v>826737</v>
      </c>
      <c r="DE13" s="626"/>
      <c r="DF13" s="626"/>
      <c r="DG13" s="626"/>
      <c r="DH13" s="626"/>
      <c r="DI13" s="626"/>
      <c r="DJ13" s="626"/>
      <c r="DK13" s="626"/>
      <c r="DL13" s="626"/>
      <c r="DM13" s="626"/>
      <c r="DN13" s="626"/>
      <c r="DO13" s="626"/>
      <c r="DP13" s="627"/>
      <c r="DQ13" s="634">
        <v>2319793</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161117</v>
      </c>
      <c r="BH14" s="626"/>
      <c r="BI14" s="626"/>
      <c r="BJ14" s="626"/>
      <c r="BK14" s="626"/>
      <c r="BL14" s="626"/>
      <c r="BM14" s="626"/>
      <c r="BN14" s="627"/>
      <c r="BO14" s="628">
        <v>2.8</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907906</v>
      </c>
      <c r="CS14" s="626"/>
      <c r="CT14" s="626"/>
      <c r="CU14" s="626"/>
      <c r="CV14" s="626"/>
      <c r="CW14" s="626"/>
      <c r="CX14" s="626"/>
      <c r="CY14" s="627"/>
      <c r="CZ14" s="628">
        <v>3.1</v>
      </c>
      <c r="DA14" s="628"/>
      <c r="DB14" s="628"/>
      <c r="DC14" s="628"/>
      <c r="DD14" s="634">
        <v>69824</v>
      </c>
      <c r="DE14" s="626"/>
      <c r="DF14" s="626"/>
      <c r="DG14" s="626"/>
      <c r="DH14" s="626"/>
      <c r="DI14" s="626"/>
      <c r="DJ14" s="626"/>
      <c r="DK14" s="626"/>
      <c r="DL14" s="626"/>
      <c r="DM14" s="626"/>
      <c r="DN14" s="626"/>
      <c r="DO14" s="626"/>
      <c r="DP14" s="627"/>
      <c r="DQ14" s="634">
        <v>818401</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19758</v>
      </c>
      <c r="S15" s="626"/>
      <c r="T15" s="626"/>
      <c r="U15" s="626"/>
      <c r="V15" s="626"/>
      <c r="W15" s="626"/>
      <c r="X15" s="626"/>
      <c r="Y15" s="627"/>
      <c r="Z15" s="628">
        <v>0.1</v>
      </c>
      <c r="AA15" s="628"/>
      <c r="AB15" s="628"/>
      <c r="AC15" s="628"/>
      <c r="AD15" s="629">
        <v>19758</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295163</v>
      </c>
      <c r="BH15" s="626"/>
      <c r="BI15" s="626"/>
      <c r="BJ15" s="626"/>
      <c r="BK15" s="626"/>
      <c r="BL15" s="626"/>
      <c r="BM15" s="626"/>
      <c r="BN15" s="627"/>
      <c r="BO15" s="628">
        <v>5.0999999999999996</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3196240</v>
      </c>
      <c r="CS15" s="626"/>
      <c r="CT15" s="626"/>
      <c r="CU15" s="626"/>
      <c r="CV15" s="626"/>
      <c r="CW15" s="626"/>
      <c r="CX15" s="626"/>
      <c r="CY15" s="627"/>
      <c r="CZ15" s="628">
        <v>10.8</v>
      </c>
      <c r="DA15" s="628"/>
      <c r="DB15" s="628"/>
      <c r="DC15" s="628"/>
      <c r="DD15" s="634">
        <v>1091820</v>
      </c>
      <c r="DE15" s="626"/>
      <c r="DF15" s="626"/>
      <c r="DG15" s="626"/>
      <c r="DH15" s="626"/>
      <c r="DI15" s="626"/>
      <c r="DJ15" s="626"/>
      <c r="DK15" s="626"/>
      <c r="DL15" s="626"/>
      <c r="DM15" s="626"/>
      <c r="DN15" s="626"/>
      <c r="DO15" s="626"/>
      <c r="DP15" s="627"/>
      <c r="DQ15" s="634">
        <v>1795352</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11159869</v>
      </c>
      <c r="S16" s="626"/>
      <c r="T16" s="626"/>
      <c r="U16" s="626"/>
      <c r="V16" s="626"/>
      <c r="W16" s="626"/>
      <c r="X16" s="626"/>
      <c r="Y16" s="627"/>
      <c r="Z16" s="628">
        <v>36.700000000000003</v>
      </c>
      <c r="AA16" s="628"/>
      <c r="AB16" s="628"/>
      <c r="AC16" s="628"/>
      <c r="AD16" s="629">
        <v>9992981</v>
      </c>
      <c r="AE16" s="629"/>
      <c r="AF16" s="629"/>
      <c r="AG16" s="629"/>
      <c r="AH16" s="629"/>
      <c r="AI16" s="629"/>
      <c r="AJ16" s="629"/>
      <c r="AK16" s="629"/>
      <c r="AL16" s="630">
        <v>57.5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8395</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4601</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9992981</v>
      </c>
      <c r="S17" s="626"/>
      <c r="T17" s="626"/>
      <c r="U17" s="626"/>
      <c r="V17" s="626"/>
      <c r="W17" s="626"/>
      <c r="X17" s="626"/>
      <c r="Y17" s="627"/>
      <c r="Z17" s="628">
        <v>32.799999999999997</v>
      </c>
      <c r="AA17" s="628"/>
      <c r="AB17" s="628"/>
      <c r="AC17" s="628"/>
      <c r="AD17" s="629">
        <v>9992981</v>
      </c>
      <c r="AE17" s="629"/>
      <c r="AF17" s="629"/>
      <c r="AG17" s="629"/>
      <c r="AH17" s="629"/>
      <c r="AI17" s="629"/>
      <c r="AJ17" s="629"/>
      <c r="AK17" s="629"/>
      <c r="AL17" s="630">
        <v>57.5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3331220</v>
      </c>
      <c r="CS17" s="626"/>
      <c r="CT17" s="626"/>
      <c r="CU17" s="626"/>
      <c r="CV17" s="626"/>
      <c r="CW17" s="626"/>
      <c r="CX17" s="626"/>
      <c r="CY17" s="627"/>
      <c r="CZ17" s="628">
        <v>11.3</v>
      </c>
      <c r="DA17" s="628"/>
      <c r="DB17" s="628"/>
      <c r="DC17" s="628"/>
      <c r="DD17" s="634" t="s">
        <v>112</v>
      </c>
      <c r="DE17" s="626"/>
      <c r="DF17" s="626"/>
      <c r="DG17" s="626"/>
      <c r="DH17" s="626"/>
      <c r="DI17" s="626"/>
      <c r="DJ17" s="626"/>
      <c r="DK17" s="626"/>
      <c r="DL17" s="626"/>
      <c r="DM17" s="626"/>
      <c r="DN17" s="626"/>
      <c r="DO17" s="626"/>
      <c r="DP17" s="627"/>
      <c r="DQ17" s="634">
        <v>3213237</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1166888</v>
      </c>
      <c r="S18" s="626"/>
      <c r="T18" s="626"/>
      <c r="U18" s="626"/>
      <c r="V18" s="626"/>
      <c r="W18" s="626"/>
      <c r="X18" s="626"/>
      <c r="Y18" s="627"/>
      <c r="Z18" s="628">
        <v>3.8</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14718</v>
      </c>
      <c r="BH19" s="626"/>
      <c r="BI19" s="626"/>
      <c r="BJ19" s="626"/>
      <c r="BK19" s="626"/>
      <c r="BL19" s="626"/>
      <c r="BM19" s="626"/>
      <c r="BN19" s="627"/>
      <c r="BO19" s="628">
        <v>0.3</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18060041</v>
      </c>
      <c r="S20" s="626"/>
      <c r="T20" s="626"/>
      <c r="U20" s="626"/>
      <c r="V20" s="626"/>
      <c r="W20" s="626"/>
      <c r="X20" s="626"/>
      <c r="Y20" s="627"/>
      <c r="Z20" s="628">
        <v>59.3</v>
      </c>
      <c r="AA20" s="628"/>
      <c r="AB20" s="628"/>
      <c r="AC20" s="628"/>
      <c r="AD20" s="629">
        <v>16893153</v>
      </c>
      <c r="AE20" s="629"/>
      <c r="AF20" s="629"/>
      <c r="AG20" s="629"/>
      <c r="AH20" s="629"/>
      <c r="AI20" s="629"/>
      <c r="AJ20" s="629"/>
      <c r="AK20" s="629"/>
      <c r="AL20" s="630">
        <v>97.2</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14718</v>
      </c>
      <c r="BH20" s="626"/>
      <c r="BI20" s="626"/>
      <c r="BJ20" s="626"/>
      <c r="BK20" s="626"/>
      <c r="BL20" s="626"/>
      <c r="BM20" s="626"/>
      <c r="BN20" s="627"/>
      <c r="BO20" s="628">
        <v>0.3</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29548484</v>
      </c>
      <c r="CS20" s="626"/>
      <c r="CT20" s="626"/>
      <c r="CU20" s="626"/>
      <c r="CV20" s="626"/>
      <c r="CW20" s="626"/>
      <c r="CX20" s="626"/>
      <c r="CY20" s="627"/>
      <c r="CZ20" s="628">
        <v>100</v>
      </c>
      <c r="DA20" s="628"/>
      <c r="DB20" s="628"/>
      <c r="DC20" s="628"/>
      <c r="DD20" s="634">
        <v>4075293</v>
      </c>
      <c r="DE20" s="626"/>
      <c r="DF20" s="626"/>
      <c r="DG20" s="626"/>
      <c r="DH20" s="626"/>
      <c r="DI20" s="626"/>
      <c r="DJ20" s="626"/>
      <c r="DK20" s="626"/>
      <c r="DL20" s="626"/>
      <c r="DM20" s="626"/>
      <c r="DN20" s="626"/>
      <c r="DO20" s="626"/>
      <c r="DP20" s="627"/>
      <c r="DQ20" s="634">
        <v>20301280</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4903</v>
      </c>
      <c r="S21" s="626"/>
      <c r="T21" s="626"/>
      <c r="U21" s="626"/>
      <c r="V21" s="626"/>
      <c r="W21" s="626"/>
      <c r="X21" s="626"/>
      <c r="Y21" s="627"/>
      <c r="Z21" s="628">
        <v>0</v>
      </c>
      <c r="AA21" s="628"/>
      <c r="AB21" s="628"/>
      <c r="AC21" s="628"/>
      <c r="AD21" s="629">
        <v>4903</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14718</v>
      </c>
      <c r="BH21" s="626"/>
      <c r="BI21" s="626"/>
      <c r="BJ21" s="626"/>
      <c r="BK21" s="626"/>
      <c r="BL21" s="626"/>
      <c r="BM21" s="626"/>
      <c r="BN21" s="627"/>
      <c r="BO21" s="628">
        <v>0.3</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23136</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349826</v>
      </c>
      <c r="S23" s="626"/>
      <c r="T23" s="626"/>
      <c r="U23" s="626"/>
      <c r="V23" s="626"/>
      <c r="W23" s="626"/>
      <c r="X23" s="626"/>
      <c r="Y23" s="627"/>
      <c r="Z23" s="628">
        <v>1.1000000000000001</v>
      </c>
      <c r="AA23" s="628"/>
      <c r="AB23" s="628"/>
      <c r="AC23" s="628"/>
      <c r="AD23" s="629">
        <v>47426</v>
      </c>
      <c r="AE23" s="629"/>
      <c r="AF23" s="629"/>
      <c r="AG23" s="629"/>
      <c r="AH23" s="629"/>
      <c r="AI23" s="629"/>
      <c r="AJ23" s="629"/>
      <c r="AK23" s="629"/>
      <c r="AL23" s="630">
        <v>0.3</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153401</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12163102</v>
      </c>
      <c r="CS24" s="615"/>
      <c r="CT24" s="615"/>
      <c r="CU24" s="615"/>
      <c r="CV24" s="615"/>
      <c r="CW24" s="615"/>
      <c r="CX24" s="615"/>
      <c r="CY24" s="616"/>
      <c r="CZ24" s="652">
        <v>41.2</v>
      </c>
      <c r="DA24" s="653"/>
      <c r="DB24" s="653"/>
      <c r="DC24" s="654"/>
      <c r="DD24" s="651">
        <v>8835983</v>
      </c>
      <c r="DE24" s="615"/>
      <c r="DF24" s="615"/>
      <c r="DG24" s="615"/>
      <c r="DH24" s="615"/>
      <c r="DI24" s="615"/>
      <c r="DJ24" s="615"/>
      <c r="DK24" s="616"/>
      <c r="DL24" s="651">
        <v>8819314</v>
      </c>
      <c r="DM24" s="615"/>
      <c r="DN24" s="615"/>
      <c r="DO24" s="615"/>
      <c r="DP24" s="615"/>
      <c r="DQ24" s="615"/>
      <c r="DR24" s="615"/>
      <c r="DS24" s="615"/>
      <c r="DT24" s="615"/>
      <c r="DU24" s="615"/>
      <c r="DV24" s="616"/>
      <c r="DW24" s="619">
        <v>48.5</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3159013</v>
      </c>
      <c r="S25" s="626"/>
      <c r="T25" s="626"/>
      <c r="U25" s="626"/>
      <c r="V25" s="626"/>
      <c r="W25" s="626"/>
      <c r="X25" s="626"/>
      <c r="Y25" s="627"/>
      <c r="Z25" s="628">
        <v>10.4</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4495594</v>
      </c>
      <c r="CS25" s="657"/>
      <c r="CT25" s="657"/>
      <c r="CU25" s="657"/>
      <c r="CV25" s="657"/>
      <c r="CW25" s="657"/>
      <c r="CX25" s="657"/>
      <c r="CY25" s="658"/>
      <c r="CZ25" s="659">
        <v>15.2</v>
      </c>
      <c r="DA25" s="660"/>
      <c r="DB25" s="660"/>
      <c r="DC25" s="661"/>
      <c r="DD25" s="634">
        <v>4263911</v>
      </c>
      <c r="DE25" s="657"/>
      <c r="DF25" s="657"/>
      <c r="DG25" s="657"/>
      <c r="DH25" s="657"/>
      <c r="DI25" s="657"/>
      <c r="DJ25" s="657"/>
      <c r="DK25" s="658"/>
      <c r="DL25" s="634">
        <v>4247242</v>
      </c>
      <c r="DM25" s="657"/>
      <c r="DN25" s="657"/>
      <c r="DO25" s="657"/>
      <c r="DP25" s="657"/>
      <c r="DQ25" s="657"/>
      <c r="DR25" s="657"/>
      <c r="DS25" s="657"/>
      <c r="DT25" s="657"/>
      <c r="DU25" s="657"/>
      <c r="DV25" s="658"/>
      <c r="DW25" s="630">
        <v>23.3</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v>404942</v>
      </c>
      <c r="S26" s="626"/>
      <c r="T26" s="626"/>
      <c r="U26" s="626"/>
      <c r="V26" s="626"/>
      <c r="W26" s="626"/>
      <c r="X26" s="626"/>
      <c r="Y26" s="627"/>
      <c r="Z26" s="628">
        <v>1.3</v>
      </c>
      <c r="AA26" s="628"/>
      <c r="AB26" s="628"/>
      <c r="AC26" s="628"/>
      <c r="AD26" s="629">
        <v>404942</v>
      </c>
      <c r="AE26" s="629"/>
      <c r="AF26" s="629"/>
      <c r="AG26" s="629"/>
      <c r="AH26" s="629"/>
      <c r="AI26" s="629"/>
      <c r="AJ26" s="629"/>
      <c r="AK26" s="629"/>
      <c r="AL26" s="630">
        <v>2.2999999999999998</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3203419</v>
      </c>
      <c r="CS26" s="626"/>
      <c r="CT26" s="626"/>
      <c r="CU26" s="626"/>
      <c r="CV26" s="626"/>
      <c r="CW26" s="626"/>
      <c r="CX26" s="626"/>
      <c r="CY26" s="627"/>
      <c r="CZ26" s="659">
        <v>10.8</v>
      </c>
      <c r="DA26" s="660"/>
      <c r="DB26" s="660"/>
      <c r="DC26" s="661"/>
      <c r="DD26" s="634">
        <v>3017071</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1984424</v>
      </c>
      <c r="S27" s="626"/>
      <c r="T27" s="626"/>
      <c r="U27" s="626"/>
      <c r="V27" s="626"/>
      <c r="W27" s="626"/>
      <c r="X27" s="626"/>
      <c r="Y27" s="627"/>
      <c r="Z27" s="628">
        <v>6.5</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5746416</v>
      </c>
      <c r="BH27" s="626"/>
      <c r="BI27" s="626"/>
      <c r="BJ27" s="626"/>
      <c r="BK27" s="626"/>
      <c r="BL27" s="626"/>
      <c r="BM27" s="626"/>
      <c r="BN27" s="627"/>
      <c r="BO27" s="628">
        <v>100</v>
      </c>
      <c r="BP27" s="628"/>
      <c r="BQ27" s="628"/>
      <c r="BR27" s="628"/>
      <c r="BS27" s="634">
        <v>29547</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4336288</v>
      </c>
      <c r="CS27" s="657"/>
      <c r="CT27" s="657"/>
      <c r="CU27" s="657"/>
      <c r="CV27" s="657"/>
      <c r="CW27" s="657"/>
      <c r="CX27" s="657"/>
      <c r="CY27" s="658"/>
      <c r="CZ27" s="659">
        <v>14.7</v>
      </c>
      <c r="DA27" s="660"/>
      <c r="DB27" s="660"/>
      <c r="DC27" s="661"/>
      <c r="DD27" s="634">
        <v>1358835</v>
      </c>
      <c r="DE27" s="657"/>
      <c r="DF27" s="657"/>
      <c r="DG27" s="657"/>
      <c r="DH27" s="657"/>
      <c r="DI27" s="657"/>
      <c r="DJ27" s="657"/>
      <c r="DK27" s="658"/>
      <c r="DL27" s="634">
        <v>1358835</v>
      </c>
      <c r="DM27" s="657"/>
      <c r="DN27" s="657"/>
      <c r="DO27" s="657"/>
      <c r="DP27" s="657"/>
      <c r="DQ27" s="657"/>
      <c r="DR27" s="657"/>
      <c r="DS27" s="657"/>
      <c r="DT27" s="657"/>
      <c r="DU27" s="657"/>
      <c r="DV27" s="658"/>
      <c r="DW27" s="630">
        <v>7.5</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220220</v>
      </c>
      <c r="S28" s="626"/>
      <c r="T28" s="626"/>
      <c r="U28" s="626"/>
      <c r="V28" s="626"/>
      <c r="W28" s="626"/>
      <c r="X28" s="626"/>
      <c r="Y28" s="627"/>
      <c r="Z28" s="628">
        <v>0.7</v>
      </c>
      <c r="AA28" s="628"/>
      <c r="AB28" s="628"/>
      <c r="AC28" s="628"/>
      <c r="AD28" s="629">
        <v>15668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3331220</v>
      </c>
      <c r="CS28" s="626"/>
      <c r="CT28" s="626"/>
      <c r="CU28" s="626"/>
      <c r="CV28" s="626"/>
      <c r="CW28" s="626"/>
      <c r="CX28" s="626"/>
      <c r="CY28" s="627"/>
      <c r="CZ28" s="659">
        <v>11.3</v>
      </c>
      <c r="DA28" s="660"/>
      <c r="DB28" s="660"/>
      <c r="DC28" s="661"/>
      <c r="DD28" s="634">
        <v>3213237</v>
      </c>
      <c r="DE28" s="626"/>
      <c r="DF28" s="626"/>
      <c r="DG28" s="626"/>
      <c r="DH28" s="626"/>
      <c r="DI28" s="626"/>
      <c r="DJ28" s="626"/>
      <c r="DK28" s="627"/>
      <c r="DL28" s="634">
        <v>3213237</v>
      </c>
      <c r="DM28" s="626"/>
      <c r="DN28" s="626"/>
      <c r="DO28" s="626"/>
      <c r="DP28" s="626"/>
      <c r="DQ28" s="626"/>
      <c r="DR28" s="626"/>
      <c r="DS28" s="626"/>
      <c r="DT28" s="626"/>
      <c r="DU28" s="626"/>
      <c r="DV28" s="627"/>
      <c r="DW28" s="630">
        <v>17.7</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409464</v>
      </c>
      <c r="S29" s="626"/>
      <c r="T29" s="626"/>
      <c r="U29" s="626"/>
      <c r="V29" s="626"/>
      <c r="W29" s="626"/>
      <c r="X29" s="626"/>
      <c r="Y29" s="627"/>
      <c r="Z29" s="628">
        <v>1.3</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3331219</v>
      </c>
      <c r="CS29" s="657"/>
      <c r="CT29" s="657"/>
      <c r="CU29" s="657"/>
      <c r="CV29" s="657"/>
      <c r="CW29" s="657"/>
      <c r="CX29" s="657"/>
      <c r="CY29" s="658"/>
      <c r="CZ29" s="659">
        <v>11.3</v>
      </c>
      <c r="DA29" s="660"/>
      <c r="DB29" s="660"/>
      <c r="DC29" s="661"/>
      <c r="DD29" s="634">
        <v>3213236</v>
      </c>
      <c r="DE29" s="657"/>
      <c r="DF29" s="657"/>
      <c r="DG29" s="657"/>
      <c r="DH29" s="657"/>
      <c r="DI29" s="657"/>
      <c r="DJ29" s="657"/>
      <c r="DK29" s="658"/>
      <c r="DL29" s="634">
        <v>3213236</v>
      </c>
      <c r="DM29" s="657"/>
      <c r="DN29" s="657"/>
      <c r="DO29" s="657"/>
      <c r="DP29" s="657"/>
      <c r="DQ29" s="657"/>
      <c r="DR29" s="657"/>
      <c r="DS29" s="657"/>
      <c r="DT29" s="657"/>
      <c r="DU29" s="657"/>
      <c r="DV29" s="658"/>
      <c r="DW29" s="630">
        <v>17.7</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595868</v>
      </c>
      <c r="S30" s="626"/>
      <c r="T30" s="626"/>
      <c r="U30" s="626"/>
      <c r="V30" s="626"/>
      <c r="W30" s="626"/>
      <c r="X30" s="626"/>
      <c r="Y30" s="627"/>
      <c r="Z30" s="628">
        <v>2</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98.7</v>
      </c>
      <c r="BH30" s="684"/>
      <c r="BI30" s="684"/>
      <c r="BJ30" s="684"/>
      <c r="BK30" s="684"/>
      <c r="BL30" s="684"/>
      <c r="BM30" s="620">
        <v>94.2</v>
      </c>
      <c r="BN30" s="684"/>
      <c r="BO30" s="684"/>
      <c r="BP30" s="684"/>
      <c r="BQ30" s="685"/>
      <c r="BR30" s="683">
        <v>98.5</v>
      </c>
      <c r="BS30" s="684"/>
      <c r="BT30" s="684"/>
      <c r="BU30" s="684"/>
      <c r="BV30" s="684"/>
      <c r="BW30" s="684"/>
      <c r="BX30" s="620">
        <v>93.8</v>
      </c>
      <c r="BY30" s="684"/>
      <c r="BZ30" s="684"/>
      <c r="CA30" s="684"/>
      <c r="CB30" s="685"/>
      <c r="CD30" s="688"/>
      <c r="CE30" s="689"/>
      <c r="CF30" s="639" t="s">
        <v>291</v>
      </c>
      <c r="CG30" s="640"/>
      <c r="CH30" s="640"/>
      <c r="CI30" s="640"/>
      <c r="CJ30" s="640"/>
      <c r="CK30" s="640"/>
      <c r="CL30" s="640"/>
      <c r="CM30" s="640"/>
      <c r="CN30" s="640"/>
      <c r="CO30" s="640"/>
      <c r="CP30" s="640"/>
      <c r="CQ30" s="641"/>
      <c r="CR30" s="625">
        <v>3109291</v>
      </c>
      <c r="CS30" s="626"/>
      <c r="CT30" s="626"/>
      <c r="CU30" s="626"/>
      <c r="CV30" s="626"/>
      <c r="CW30" s="626"/>
      <c r="CX30" s="626"/>
      <c r="CY30" s="627"/>
      <c r="CZ30" s="659">
        <v>10.5</v>
      </c>
      <c r="DA30" s="660"/>
      <c r="DB30" s="660"/>
      <c r="DC30" s="661"/>
      <c r="DD30" s="634">
        <v>2991308</v>
      </c>
      <c r="DE30" s="626"/>
      <c r="DF30" s="626"/>
      <c r="DG30" s="626"/>
      <c r="DH30" s="626"/>
      <c r="DI30" s="626"/>
      <c r="DJ30" s="626"/>
      <c r="DK30" s="627"/>
      <c r="DL30" s="634">
        <v>2991308</v>
      </c>
      <c r="DM30" s="626"/>
      <c r="DN30" s="626"/>
      <c r="DO30" s="626"/>
      <c r="DP30" s="626"/>
      <c r="DQ30" s="626"/>
      <c r="DR30" s="626"/>
      <c r="DS30" s="626"/>
      <c r="DT30" s="626"/>
      <c r="DU30" s="626"/>
      <c r="DV30" s="627"/>
      <c r="DW30" s="630">
        <v>16.399999999999999</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1366415</v>
      </c>
      <c r="S31" s="626"/>
      <c r="T31" s="626"/>
      <c r="U31" s="626"/>
      <c r="V31" s="626"/>
      <c r="W31" s="626"/>
      <c r="X31" s="626"/>
      <c r="Y31" s="627"/>
      <c r="Z31" s="628">
        <v>4.5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98.9</v>
      </c>
      <c r="BH31" s="657"/>
      <c r="BI31" s="657"/>
      <c r="BJ31" s="657"/>
      <c r="BK31" s="657"/>
      <c r="BL31" s="657"/>
      <c r="BM31" s="631">
        <v>95.5</v>
      </c>
      <c r="BN31" s="681"/>
      <c r="BO31" s="681"/>
      <c r="BP31" s="681"/>
      <c r="BQ31" s="682"/>
      <c r="BR31" s="680">
        <v>98.8</v>
      </c>
      <c r="BS31" s="657"/>
      <c r="BT31" s="657"/>
      <c r="BU31" s="657"/>
      <c r="BV31" s="657"/>
      <c r="BW31" s="657"/>
      <c r="BX31" s="631">
        <v>95.4</v>
      </c>
      <c r="BY31" s="681"/>
      <c r="BZ31" s="681"/>
      <c r="CA31" s="681"/>
      <c r="CB31" s="682"/>
      <c r="CD31" s="688"/>
      <c r="CE31" s="689"/>
      <c r="CF31" s="639" t="s">
        <v>295</v>
      </c>
      <c r="CG31" s="640"/>
      <c r="CH31" s="640"/>
      <c r="CI31" s="640"/>
      <c r="CJ31" s="640"/>
      <c r="CK31" s="640"/>
      <c r="CL31" s="640"/>
      <c r="CM31" s="640"/>
      <c r="CN31" s="640"/>
      <c r="CO31" s="640"/>
      <c r="CP31" s="640"/>
      <c r="CQ31" s="641"/>
      <c r="CR31" s="625">
        <v>221928</v>
      </c>
      <c r="CS31" s="657"/>
      <c r="CT31" s="657"/>
      <c r="CU31" s="657"/>
      <c r="CV31" s="657"/>
      <c r="CW31" s="657"/>
      <c r="CX31" s="657"/>
      <c r="CY31" s="658"/>
      <c r="CZ31" s="659">
        <v>0.8</v>
      </c>
      <c r="DA31" s="660"/>
      <c r="DB31" s="660"/>
      <c r="DC31" s="661"/>
      <c r="DD31" s="634">
        <v>221928</v>
      </c>
      <c r="DE31" s="657"/>
      <c r="DF31" s="657"/>
      <c r="DG31" s="657"/>
      <c r="DH31" s="657"/>
      <c r="DI31" s="657"/>
      <c r="DJ31" s="657"/>
      <c r="DK31" s="658"/>
      <c r="DL31" s="634">
        <v>221928</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524412</v>
      </c>
      <c r="S32" s="626"/>
      <c r="T32" s="626"/>
      <c r="U32" s="626"/>
      <c r="V32" s="626"/>
      <c r="W32" s="626"/>
      <c r="X32" s="626"/>
      <c r="Y32" s="627"/>
      <c r="Z32" s="628">
        <v>1.7</v>
      </c>
      <c r="AA32" s="628"/>
      <c r="AB32" s="628"/>
      <c r="AC32" s="628"/>
      <c r="AD32" s="629">
        <v>6151</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98.4</v>
      </c>
      <c r="BH32" s="693"/>
      <c r="BI32" s="693"/>
      <c r="BJ32" s="693"/>
      <c r="BK32" s="693"/>
      <c r="BL32" s="693"/>
      <c r="BM32" s="694">
        <v>92.7</v>
      </c>
      <c r="BN32" s="693"/>
      <c r="BO32" s="693"/>
      <c r="BP32" s="693"/>
      <c r="BQ32" s="695"/>
      <c r="BR32" s="692">
        <v>98</v>
      </c>
      <c r="BS32" s="693"/>
      <c r="BT32" s="693"/>
      <c r="BU32" s="693"/>
      <c r="BV32" s="693"/>
      <c r="BW32" s="693"/>
      <c r="BX32" s="694">
        <v>92.1</v>
      </c>
      <c r="BY32" s="693"/>
      <c r="BZ32" s="693"/>
      <c r="CA32" s="693"/>
      <c r="CB32" s="695"/>
      <c r="CD32" s="690"/>
      <c r="CE32" s="691"/>
      <c r="CF32" s="639" t="s">
        <v>298</v>
      </c>
      <c r="CG32" s="640"/>
      <c r="CH32" s="640"/>
      <c r="CI32" s="640"/>
      <c r="CJ32" s="640"/>
      <c r="CK32" s="640"/>
      <c r="CL32" s="640"/>
      <c r="CM32" s="640"/>
      <c r="CN32" s="640"/>
      <c r="CO32" s="640"/>
      <c r="CP32" s="640"/>
      <c r="CQ32" s="641"/>
      <c r="CR32" s="625">
        <v>1</v>
      </c>
      <c r="CS32" s="626"/>
      <c r="CT32" s="626"/>
      <c r="CU32" s="626"/>
      <c r="CV32" s="626"/>
      <c r="CW32" s="626"/>
      <c r="CX32" s="626"/>
      <c r="CY32" s="627"/>
      <c r="CZ32" s="659">
        <v>0</v>
      </c>
      <c r="DA32" s="660"/>
      <c r="DB32" s="660"/>
      <c r="DC32" s="661"/>
      <c r="DD32" s="634">
        <v>1</v>
      </c>
      <c r="DE32" s="626"/>
      <c r="DF32" s="626"/>
      <c r="DG32" s="626"/>
      <c r="DH32" s="626"/>
      <c r="DI32" s="626"/>
      <c r="DJ32" s="626"/>
      <c r="DK32" s="627"/>
      <c r="DL32" s="634">
        <v>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3189389</v>
      </c>
      <c r="S33" s="626"/>
      <c r="T33" s="626"/>
      <c r="U33" s="626"/>
      <c r="V33" s="626"/>
      <c r="W33" s="626"/>
      <c r="X33" s="626"/>
      <c r="Y33" s="627"/>
      <c r="Z33" s="628">
        <v>10.5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13301694</v>
      </c>
      <c r="CS33" s="657"/>
      <c r="CT33" s="657"/>
      <c r="CU33" s="657"/>
      <c r="CV33" s="657"/>
      <c r="CW33" s="657"/>
      <c r="CX33" s="657"/>
      <c r="CY33" s="658"/>
      <c r="CZ33" s="659">
        <v>45</v>
      </c>
      <c r="DA33" s="660"/>
      <c r="DB33" s="660"/>
      <c r="DC33" s="661"/>
      <c r="DD33" s="634">
        <v>10796730</v>
      </c>
      <c r="DE33" s="657"/>
      <c r="DF33" s="657"/>
      <c r="DG33" s="657"/>
      <c r="DH33" s="657"/>
      <c r="DI33" s="657"/>
      <c r="DJ33" s="657"/>
      <c r="DK33" s="658"/>
      <c r="DL33" s="634">
        <v>7759892</v>
      </c>
      <c r="DM33" s="657"/>
      <c r="DN33" s="657"/>
      <c r="DO33" s="657"/>
      <c r="DP33" s="657"/>
      <c r="DQ33" s="657"/>
      <c r="DR33" s="657"/>
      <c r="DS33" s="657"/>
      <c r="DT33" s="657"/>
      <c r="DU33" s="657"/>
      <c r="DV33" s="658"/>
      <c r="DW33" s="630">
        <v>42.7</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4396445</v>
      </c>
      <c r="CS34" s="626"/>
      <c r="CT34" s="626"/>
      <c r="CU34" s="626"/>
      <c r="CV34" s="626"/>
      <c r="CW34" s="626"/>
      <c r="CX34" s="626"/>
      <c r="CY34" s="627"/>
      <c r="CZ34" s="659">
        <v>14.9</v>
      </c>
      <c r="DA34" s="660"/>
      <c r="DB34" s="660"/>
      <c r="DC34" s="661"/>
      <c r="DD34" s="634">
        <v>3544232</v>
      </c>
      <c r="DE34" s="626"/>
      <c r="DF34" s="626"/>
      <c r="DG34" s="626"/>
      <c r="DH34" s="626"/>
      <c r="DI34" s="626"/>
      <c r="DJ34" s="626"/>
      <c r="DK34" s="627"/>
      <c r="DL34" s="634">
        <v>3071192</v>
      </c>
      <c r="DM34" s="626"/>
      <c r="DN34" s="626"/>
      <c r="DO34" s="626"/>
      <c r="DP34" s="626"/>
      <c r="DQ34" s="626"/>
      <c r="DR34" s="626"/>
      <c r="DS34" s="626"/>
      <c r="DT34" s="626"/>
      <c r="DU34" s="626"/>
      <c r="DV34" s="627"/>
      <c r="DW34" s="630">
        <v>16.899999999999999</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821589</v>
      </c>
      <c r="S35" s="626"/>
      <c r="T35" s="626"/>
      <c r="U35" s="626"/>
      <c r="V35" s="626"/>
      <c r="W35" s="626"/>
      <c r="X35" s="626"/>
      <c r="Y35" s="627"/>
      <c r="Z35" s="628">
        <v>2.7</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4684687</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37097</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134010</v>
      </c>
      <c r="CS35" s="657"/>
      <c r="CT35" s="657"/>
      <c r="CU35" s="657"/>
      <c r="CV35" s="657"/>
      <c r="CW35" s="657"/>
      <c r="CX35" s="657"/>
      <c r="CY35" s="658"/>
      <c r="CZ35" s="659">
        <v>0.5</v>
      </c>
      <c r="DA35" s="660"/>
      <c r="DB35" s="660"/>
      <c r="DC35" s="661"/>
      <c r="DD35" s="634">
        <v>121868</v>
      </c>
      <c r="DE35" s="657"/>
      <c r="DF35" s="657"/>
      <c r="DG35" s="657"/>
      <c r="DH35" s="657"/>
      <c r="DI35" s="657"/>
      <c r="DJ35" s="657"/>
      <c r="DK35" s="658"/>
      <c r="DL35" s="634">
        <v>121868</v>
      </c>
      <c r="DM35" s="657"/>
      <c r="DN35" s="657"/>
      <c r="DO35" s="657"/>
      <c r="DP35" s="657"/>
      <c r="DQ35" s="657"/>
      <c r="DR35" s="657"/>
      <c r="DS35" s="657"/>
      <c r="DT35" s="657"/>
      <c r="DU35" s="657"/>
      <c r="DV35" s="658"/>
      <c r="DW35" s="630">
        <v>0.7</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30445454</v>
      </c>
      <c r="S36" s="698"/>
      <c r="T36" s="698"/>
      <c r="U36" s="698"/>
      <c r="V36" s="698"/>
      <c r="W36" s="698"/>
      <c r="X36" s="698"/>
      <c r="Y36" s="699"/>
      <c r="Z36" s="700">
        <v>100</v>
      </c>
      <c r="AA36" s="700"/>
      <c r="AB36" s="700"/>
      <c r="AC36" s="700"/>
      <c r="AD36" s="701">
        <v>17372243</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1844869</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740</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2433239</v>
      </c>
      <c r="CS36" s="626"/>
      <c r="CT36" s="626"/>
      <c r="CU36" s="626"/>
      <c r="CV36" s="626"/>
      <c r="CW36" s="626"/>
      <c r="CX36" s="626"/>
      <c r="CY36" s="627"/>
      <c r="CZ36" s="659">
        <v>8.1999999999999993</v>
      </c>
      <c r="DA36" s="660"/>
      <c r="DB36" s="660"/>
      <c r="DC36" s="661"/>
      <c r="DD36" s="634">
        <v>1658283</v>
      </c>
      <c r="DE36" s="626"/>
      <c r="DF36" s="626"/>
      <c r="DG36" s="626"/>
      <c r="DH36" s="626"/>
      <c r="DI36" s="626"/>
      <c r="DJ36" s="626"/>
      <c r="DK36" s="627"/>
      <c r="DL36" s="634">
        <v>1319933</v>
      </c>
      <c r="DM36" s="626"/>
      <c r="DN36" s="626"/>
      <c r="DO36" s="626"/>
      <c r="DP36" s="626"/>
      <c r="DQ36" s="626"/>
      <c r="DR36" s="626"/>
      <c r="DS36" s="626"/>
      <c r="DT36" s="626"/>
      <c r="DU36" s="626"/>
      <c r="DV36" s="627"/>
      <c r="DW36" s="630">
        <v>7.3</v>
      </c>
      <c r="DX36" s="655"/>
      <c r="DY36" s="655"/>
      <c r="DZ36" s="655"/>
      <c r="EA36" s="655"/>
      <c r="EB36" s="655"/>
      <c r="EC36" s="656"/>
    </row>
    <row r="37" spans="2:133" ht="11.25" customHeight="1">
      <c r="AQ37" s="704" t="s">
        <v>313</v>
      </c>
      <c r="AR37" s="705"/>
      <c r="AS37" s="705"/>
      <c r="AT37" s="705"/>
      <c r="AU37" s="705"/>
      <c r="AV37" s="705"/>
      <c r="AW37" s="705"/>
      <c r="AX37" s="705"/>
      <c r="AY37" s="706"/>
      <c r="AZ37" s="625">
        <v>618739</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7765</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6275</v>
      </c>
      <c r="CS37" s="657"/>
      <c r="CT37" s="657"/>
      <c r="CU37" s="657"/>
      <c r="CV37" s="657"/>
      <c r="CW37" s="657"/>
      <c r="CX37" s="657"/>
      <c r="CY37" s="658"/>
      <c r="CZ37" s="659">
        <v>0</v>
      </c>
      <c r="DA37" s="660"/>
      <c r="DB37" s="660"/>
      <c r="DC37" s="661"/>
      <c r="DD37" s="634">
        <v>6275</v>
      </c>
      <c r="DE37" s="657"/>
      <c r="DF37" s="657"/>
      <c r="DG37" s="657"/>
      <c r="DH37" s="657"/>
      <c r="DI37" s="657"/>
      <c r="DJ37" s="657"/>
      <c r="DK37" s="658"/>
      <c r="DL37" s="634">
        <v>6275</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316</v>
      </c>
      <c r="AR38" s="705"/>
      <c r="AS38" s="705"/>
      <c r="AT38" s="705"/>
      <c r="AU38" s="705"/>
      <c r="AV38" s="705"/>
      <c r="AW38" s="705"/>
      <c r="AX38" s="705"/>
      <c r="AY38" s="706"/>
      <c r="AZ38" s="625">
        <v>193169</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13224</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3863034</v>
      </c>
      <c r="CS38" s="626"/>
      <c r="CT38" s="626"/>
      <c r="CU38" s="626"/>
      <c r="CV38" s="626"/>
      <c r="CW38" s="626"/>
      <c r="CX38" s="626"/>
      <c r="CY38" s="627"/>
      <c r="CZ38" s="659">
        <v>13.1</v>
      </c>
      <c r="DA38" s="660"/>
      <c r="DB38" s="660"/>
      <c r="DC38" s="661"/>
      <c r="DD38" s="634">
        <v>3477111</v>
      </c>
      <c r="DE38" s="626"/>
      <c r="DF38" s="626"/>
      <c r="DG38" s="626"/>
      <c r="DH38" s="626"/>
      <c r="DI38" s="626"/>
      <c r="DJ38" s="626"/>
      <c r="DK38" s="627"/>
      <c r="DL38" s="634">
        <v>3186324</v>
      </c>
      <c r="DM38" s="626"/>
      <c r="DN38" s="626"/>
      <c r="DO38" s="626"/>
      <c r="DP38" s="626"/>
      <c r="DQ38" s="626"/>
      <c r="DR38" s="626"/>
      <c r="DS38" s="626"/>
      <c r="DT38" s="626"/>
      <c r="DU38" s="626"/>
      <c r="DV38" s="627"/>
      <c r="DW38" s="630">
        <v>17.5</v>
      </c>
      <c r="DX38" s="655"/>
      <c r="DY38" s="655"/>
      <c r="DZ38" s="655"/>
      <c r="EA38" s="655"/>
      <c r="EB38" s="655"/>
      <c r="EC38" s="656"/>
    </row>
    <row r="39" spans="2:133" ht="11.25" customHeight="1">
      <c r="AQ39" s="704" t="s">
        <v>319</v>
      </c>
      <c r="AR39" s="705"/>
      <c r="AS39" s="705"/>
      <c r="AT39" s="705"/>
      <c r="AU39" s="705"/>
      <c r="AV39" s="705"/>
      <c r="AW39" s="705"/>
      <c r="AX39" s="705"/>
      <c r="AY39" s="706"/>
      <c r="AZ39" s="625">
        <v>15210</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98</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2395391</v>
      </c>
      <c r="CS39" s="657"/>
      <c r="CT39" s="657"/>
      <c r="CU39" s="657"/>
      <c r="CV39" s="657"/>
      <c r="CW39" s="657"/>
      <c r="CX39" s="657"/>
      <c r="CY39" s="658"/>
      <c r="CZ39" s="659">
        <v>8.1</v>
      </c>
      <c r="DA39" s="660"/>
      <c r="DB39" s="660"/>
      <c r="DC39" s="661"/>
      <c r="DD39" s="634">
        <v>1934661</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520515</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98</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79575</v>
      </c>
      <c r="CS40" s="626"/>
      <c r="CT40" s="626"/>
      <c r="CU40" s="626"/>
      <c r="CV40" s="626"/>
      <c r="CW40" s="626"/>
      <c r="CX40" s="626"/>
      <c r="CY40" s="627"/>
      <c r="CZ40" s="659">
        <v>0.3</v>
      </c>
      <c r="DA40" s="660"/>
      <c r="DB40" s="660"/>
      <c r="DC40" s="661"/>
      <c r="DD40" s="634">
        <v>60575</v>
      </c>
      <c r="DE40" s="626"/>
      <c r="DF40" s="626"/>
      <c r="DG40" s="626"/>
      <c r="DH40" s="626"/>
      <c r="DI40" s="626"/>
      <c r="DJ40" s="626"/>
      <c r="DK40" s="627"/>
      <c r="DL40" s="634">
        <v>60575</v>
      </c>
      <c r="DM40" s="626"/>
      <c r="DN40" s="626"/>
      <c r="DO40" s="626"/>
      <c r="DP40" s="626"/>
      <c r="DQ40" s="626"/>
      <c r="DR40" s="626"/>
      <c r="DS40" s="626"/>
      <c r="DT40" s="626"/>
      <c r="DU40" s="626"/>
      <c r="DV40" s="627"/>
      <c r="DW40" s="630">
        <v>0.3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1492185</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310</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4083688</v>
      </c>
      <c r="CS42" s="626"/>
      <c r="CT42" s="626"/>
      <c r="CU42" s="626"/>
      <c r="CV42" s="626"/>
      <c r="CW42" s="626"/>
      <c r="CX42" s="626"/>
      <c r="CY42" s="627"/>
      <c r="CZ42" s="659">
        <v>13.8</v>
      </c>
      <c r="DA42" s="708"/>
      <c r="DB42" s="708"/>
      <c r="DC42" s="709"/>
      <c r="DD42" s="634">
        <v>668567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38768</v>
      </c>
      <c r="CS43" s="657"/>
      <c r="CT43" s="657"/>
      <c r="CU43" s="657"/>
      <c r="CV43" s="657"/>
      <c r="CW43" s="657"/>
      <c r="CX43" s="657"/>
      <c r="CY43" s="658"/>
      <c r="CZ43" s="659">
        <v>0.1</v>
      </c>
      <c r="DA43" s="660"/>
      <c r="DB43" s="660"/>
      <c r="DC43" s="661"/>
      <c r="DD43" s="634">
        <v>36131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4075293</v>
      </c>
      <c r="CS44" s="626"/>
      <c r="CT44" s="626"/>
      <c r="CU44" s="626"/>
      <c r="CV44" s="626"/>
      <c r="CW44" s="626"/>
      <c r="CX44" s="626"/>
      <c r="CY44" s="627"/>
      <c r="CZ44" s="659">
        <v>13.8</v>
      </c>
      <c r="DA44" s="708"/>
      <c r="DB44" s="708"/>
      <c r="DC44" s="709"/>
      <c r="DD44" s="634">
        <v>663966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2256471</v>
      </c>
      <c r="CS45" s="657"/>
      <c r="CT45" s="657"/>
      <c r="CU45" s="657"/>
      <c r="CV45" s="657"/>
      <c r="CW45" s="657"/>
      <c r="CX45" s="657"/>
      <c r="CY45" s="658"/>
      <c r="CZ45" s="659">
        <v>7.6</v>
      </c>
      <c r="DA45" s="660"/>
      <c r="DB45" s="660"/>
      <c r="DC45" s="661"/>
      <c r="DD45" s="634">
        <v>103642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1770983</v>
      </c>
      <c r="CS46" s="626"/>
      <c r="CT46" s="626"/>
      <c r="CU46" s="626"/>
      <c r="CV46" s="626"/>
      <c r="CW46" s="626"/>
      <c r="CX46" s="626"/>
      <c r="CY46" s="627"/>
      <c r="CZ46" s="659">
        <v>6</v>
      </c>
      <c r="DA46" s="708"/>
      <c r="DB46" s="708"/>
      <c r="DC46" s="709"/>
      <c r="DD46" s="634">
        <v>528485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8395</v>
      </c>
      <c r="CS47" s="657"/>
      <c r="CT47" s="657"/>
      <c r="CU47" s="657"/>
      <c r="CV47" s="657"/>
      <c r="CW47" s="657"/>
      <c r="CX47" s="657"/>
      <c r="CY47" s="658"/>
      <c r="CZ47" s="659">
        <v>0</v>
      </c>
      <c r="DA47" s="660"/>
      <c r="DB47" s="660"/>
      <c r="DC47" s="661"/>
      <c r="DD47" s="634">
        <v>4601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29548484</v>
      </c>
      <c r="CS49" s="693"/>
      <c r="CT49" s="693"/>
      <c r="CU49" s="693"/>
      <c r="CV49" s="693"/>
      <c r="CW49" s="693"/>
      <c r="CX49" s="693"/>
      <c r="CY49" s="720"/>
      <c r="CZ49" s="721">
        <v>100</v>
      </c>
      <c r="DA49" s="722"/>
      <c r="DB49" s="722"/>
      <c r="DC49" s="723"/>
      <c r="DD49" s="724">
        <v>20301280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70" zoomScaleNormal="25" zoomScaleSheetLayoutView="70" workbookViewId="0">
      <selection activeCell="Q36" sqref="Q36:U36"/>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30445</v>
      </c>
      <c r="R7" s="755"/>
      <c r="S7" s="755"/>
      <c r="T7" s="755"/>
      <c r="U7" s="755"/>
      <c r="V7" s="755">
        <v>29547</v>
      </c>
      <c r="W7" s="755"/>
      <c r="X7" s="755"/>
      <c r="Y7" s="755"/>
      <c r="Z7" s="755"/>
      <c r="AA7" s="755">
        <v>899</v>
      </c>
      <c r="AB7" s="755"/>
      <c r="AC7" s="755"/>
      <c r="AD7" s="755"/>
      <c r="AE7" s="756"/>
      <c r="AF7" s="757">
        <v>803</v>
      </c>
      <c r="AG7" s="758"/>
      <c r="AH7" s="758"/>
      <c r="AI7" s="758"/>
      <c r="AJ7" s="759"/>
      <c r="AK7" s="794">
        <v>596</v>
      </c>
      <c r="AL7" s="795"/>
      <c r="AM7" s="795"/>
      <c r="AN7" s="795"/>
      <c r="AO7" s="795"/>
      <c r="AP7" s="795">
        <v>24295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1</v>
      </c>
      <c r="CI7" s="792"/>
      <c r="CJ7" s="792"/>
      <c r="CK7" s="792"/>
      <c r="CL7" s="793"/>
      <c r="CM7" s="791">
        <v>83</v>
      </c>
      <c r="CN7" s="792"/>
      <c r="CO7" s="792"/>
      <c r="CP7" s="792"/>
      <c r="CQ7" s="793"/>
      <c r="CR7" s="791">
        <v>50</v>
      </c>
      <c r="CS7" s="792"/>
      <c r="CT7" s="792"/>
      <c r="CU7" s="792"/>
      <c r="CV7" s="793"/>
      <c r="CW7" s="791" t="s">
        <v>552</v>
      </c>
      <c r="CX7" s="792"/>
      <c r="CY7" s="792"/>
      <c r="CZ7" s="792"/>
      <c r="DA7" s="793"/>
      <c r="DB7" s="791" t="s">
        <v>552</v>
      </c>
      <c r="DC7" s="792"/>
      <c r="DD7" s="792"/>
      <c r="DE7" s="792"/>
      <c r="DF7" s="793"/>
      <c r="DG7" s="791" t="s">
        <v>552</v>
      </c>
      <c r="DH7" s="792"/>
      <c r="DI7" s="792"/>
      <c r="DJ7" s="792"/>
      <c r="DK7" s="793"/>
      <c r="DL7" s="791" t="s">
        <v>552</v>
      </c>
      <c r="DM7" s="792"/>
      <c r="DN7" s="792"/>
      <c r="DO7" s="792"/>
      <c r="DP7" s="793"/>
      <c r="DQ7" s="791" t="s">
        <v>552</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7</v>
      </c>
      <c r="R8" s="779"/>
      <c r="S8" s="779"/>
      <c r="T8" s="779"/>
      <c r="U8" s="779"/>
      <c r="V8" s="779">
        <v>7</v>
      </c>
      <c r="W8" s="779"/>
      <c r="X8" s="779"/>
      <c r="Y8" s="779"/>
      <c r="Z8" s="779"/>
      <c r="AA8" s="779">
        <v>0</v>
      </c>
      <c r="AB8" s="779"/>
      <c r="AC8" s="779"/>
      <c r="AD8" s="779"/>
      <c r="AE8" s="780"/>
      <c r="AF8" s="781" t="s">
        <v>112</v>
      </c>
      <c r="AG8" s="782"/>
      <c r="AH8" s="782"/>
      <c r="AI8" s="782"/>
      <c r="AJ8" s="783"/>
      <c r="AK8" s="784" t="s">
        <v>536</v>
      </c>
      <c r="AL8" s="785"/>
      <c r="AM8" s="785"/>
      <c r="AN8" s="785"/>
      <c r="AO8" s="785"/>
      <c r="AP8" s="785" t="s">
        <v>537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43</v>
      </c>
      <c r="CI8" s="802"/>
      <c r="CJ8" s="802"/>
      <c r="CK8" s="802"/>
      <c r="CL8" s="803"/>
      <c r="CM8" s="801">
        <v>52</v>
      </c>
      <c r="CN8" s="802"/>
      <c r="CO8" s="802"/>
      <c r="CP8" s="802"/>
      <c r="CQ8" s="803"/>
      <c r="CR8" s="801">
        <v>40</v>
      </c>
      <c r="CS8" s="802"/>
      <c r="CT8" s="802"/>
      <c r="CU8" s="802"/>
      <c r="CV8" s="803"/>
      <c r="CW8" s="801" t="s">
        <v>553</v>
      </c>
      <c r="CX8" s="802"/>
      <c r="CY8" s="802"/>
      <c r="CZ8" s="802"/>
      <c r="DA8" s="803"/>
      <c r="DB8" s="801" t="s">
        <v>552</v>
      </c>
      <c r="DC8" s="802"/>
      <c r="DD8" s="802"/>
      <c r="DE8" s="802"/>
      <c r="DF8" s="803"/>
      <c r="DG8" s="801" t="s">
        <v>552</v>
      </c>
      <c r="DH8" s="802"/>
      <c r="DI8" s="802"/>
      <c r="DJ8" s="802"/>
      <c r="DK8" s="803"/>
      <c r="DL8" s="801" t="s">
        <v>552</v>
      </c>
      <c r="DM8" s="802"/>
      <c r="DN8" s="802"/>
      <c r="DO8" s="802"/>
      <c r="DP8" s="803"/>
      <c r="DQ8" s="801" t="s">
        <v>554</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2</v>
      </c>
      <c r="CI9" s="802"/>
      <c r="CJ9" s="802"/>
      <c r="CK9" s="802"/>
      <c r="CL9" s="803"/>
      <c r="CM9" s="801">
        <v>32</v>
      </c>
      <c r="CN9" s="802"/>
      <c r="CO9" s="802"/>
      <c r="CP9" s="802"/>
      <c r="CQ9" s="803"/>
      <c r="CR9" s="801">
        <v>28</v>
      </c>
      <c r="CS9" s="802"/>
      <c r="CT9" s="802"/>
      <c r="CU9" s="802"/>
      <c r="CV9" s="803"/>
      <c r="CW9" s="801">
        <v>52</v>
      </c>
      <c r="CX9" s="802"/>
      <c r="CY9" s="802"/>
      <c r="CZ9" s="802"/>
      <c r="DA9" s="803"/>
      <c r="DB9" s="801" t="s">
        <v>552</v>
      </c>
      <c r="DC9" s="802"/>
      <c r="DD9" s="802"/>
      <c r="DE9" s="802"/>
      <c r="DF9" s="803"/>
      <c r="DG9" s="801" t="s">
        <v>553</v>
      </c>
      <c r="DH9" s="802"/>
      <c r="DI9" s="802"/>
      <c r="DJ9" s="802"/>
      <c r="DK9" s="803"/>
      <c r="DL9" s="801" t="s">
        <v>552</v>
      </c>
      <c r="DM9" s="802"/>
      <c r="DN9" s="802"/>
      <c r="DO9" s="802"/>
      <c r="DP9" s="803"/>
      <c r="DQ9" s="801" t="s">
        <v>554</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f>Q7+Q8</f>
        <v>30452</v>
      </c>
      <c r="R23" s="814"/>
      <c r="S23" s="814"/>
      <c r="T23" s="814"/>
      <c r="U23" s="814"/>
      <c r="V23" s="814">
        <f t="shared" ref="V23" si="0">V7+V8</f>
        <v>29554</v>
      </c>
      <c r="W23" s="814"/>
      <c r="X23" s="814"/>
      <c r="Y23" s="814"/>
      <c r="Z23" s="814"/>
      <c r="AA23" s="814">
        <f t="shared" ref="AA23" si="1">AA7+AA8</f>
        <v>899</v>
      </c>
      <c r="AB23" s="814"/>
      <c r="AC23" s="814"/>
      <c r="AD23" s="814"/>
      <c r="AE23" s="815"/>
      <c r="AF23" s="816">
        <v>803</v>
      </c>
      <c r="AG23" s="814"/>
      <c r="AH23" s="814"/>
      <c r="AI23" s="814"/>
      <c r="AJ23" s="817"/>
      <c r="AK23" s="818"/>
      <c r="AL23" s="819"/>
      <c r="AM23" s="819"/>
      <c r="AN23" s="819"/>
      <c r="AO23" s="819"/>
      <c r="AP23" s="814">
        <f>AP7</f>
        <v>24295</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6996</v>
      </c>
      <c r="R28" s="843"/>
      <c r="S28" s="843"/>
      <c r="T28" s="843"/>
      <c r="U28" s="843"/>
      <c r="V28" s="843">
        <v>6959</v>
      </c>
      <c r="W28" s="843"/>
      <c r="X28" s="843"/>
      <c r="Y28" s="843"/>
      <c r="Z28" s="843"/>
      <c r="AA28" s="843">
        <v>38</v>
      </c>
      <c r="AB28" s="843"/>
      <c r="AC28" s="843"/>
      <c r="AD28" s="843"/>
      <c r="AE28" s="844"/>
      <c r="AF28" s="845">
        <v>38</v>
      </c>
      <c r="AG28" s="843"/>
      <c r="AH28" s="843"/>
      <c r="AI28" s="843"/>
      <c r="AJ28" s="846"/>
      <c r="AK28" s="847">
        <v>521</v>
      </c>
      <c r="AL28" s="838"/>
      <c r="AM28" s="838"/>
      <c r="AN28" s="838"/>
      <c r="AO28" s="838"/>
      <c r="AP28" s="838">
        <v>98</v>
      </c>
      <c r="AQ28" s="838"/>
      <c r="AR28" s="838"/>
      <c r="AS28" s="838"/>
      <c r="AT28" s="838"/>
      <c r="AU28" s="838">
        <v>14</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559</v>
      </c>
      <c r="R29" s="779"/>
      <c r="S29" s="779"/>
      <c r="T29" s="779"/>
      <c r="U29" s="779"/>
      <c r="V29" s="779">
        <v>549</v>
      </c>
      <c r="W29" s="779"/>
      <c r="X29" s="779"/>
      <c r="Y29" s="779"/>
      <c r="Z29" s="779"/>
      <c r="AA29" s="779">
        <v>10</v>
      </c>
      <c r="AB29" s="779"/>
      <c r="AC29" s="779"/>
      <c r="AD29" s="779"/>
      <c r="AE29" s="780"/>
      <c r="AF29" s="781">
        <v>10</v>
      </c>
      <c r="AG29" s="782"/>
      <c r="AH29" s="782"/>
      <c r="AI29" s="782"/>
      <c r="AJ29" s="783"/>
      <c r="AK29" s="850">
        <v>171</v>
      </c>
      <c r="AL29" s="851"/>
      <c r="AM29" s="851"/>
      <c r="AN29" s="851"/>
      <c r="AO29" s="851"/>
      <c r="AP29" s="851" t="s">
        <v>538</v>
      </c>
      <c r="AQ29" s="851"/>
      <c r="AR29" s="851"/>
      <c r="AS29" s="851"/>
      <c r="AT29" s="851"/>
      <c r="AU29" s="851" t="s">
        <v>536</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4977</v>
      </c>
      <c r="R30" s="779"/>
      <c r="S30" s="779"/>
      <c r="T30" s="779"/>
      <c r="U30" s="779"/>
      <c r="V30" s="779">
        <v>4882</v>
      </c>
      <c r="W30" s="779"/>
      <c r="X30" s="779"/>
      <c r="Y30" s="779"/>
      <c r="Z30" s="779"/>
      <c r="AA30" s="779">
        <v>95</v>
      </c>
      <c r="AB30" s="779"/>
      <c r="AC30" s="779"/>
      <c r="AD30" s="779"/>
      <c r="AE30" s="780"/>
      <c r="AF30" s="781">
        <v>95</v>
      </c>
      <c r="AG30" s="782"/>
      <c r="AH30" s="782"/>
      <c r="AI30" s="782"/>
      <c r="AJ30" s="783"/>
      <c r="AK30" s="850">
        <v>703</v>
      </c>
      <c r="AL30" s="851"/>
      <c r="AM30" s="851"/>
      <c r="AN30" s="851"/>
      <c r="AO30" s="851"/>
      <c r="AP30" s="851">
        <v>91</v>
      </c>
      <c r="AQ30" s="851"/>
      <c r="AR30" s="851"/>
      <c r="AS30" s="851"/>
      <c r="AT30" s="851"/>
      <c r="AU30" s="851">
        <v>61</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96</v>
      </c>
      <c r="R31" s="779"/>
      <c r="S31" s="779"/>
      <c r="T31" s="779"/>
      <c r="U31" s="779"/>
      <c r="V31" s="779">
        <v>90</v>
      </c>
      <c r="W31" s="779"/>
      <c r="X31" s="779"/>
      <c r="Y31" s="779"/>
      <c r="Z31" s="779"/>
      <c r="AA31" s="779">
        <v>6</v>
      </c>
      <c r="AB31" s="779"/>
      <c r="AC31" s="779"/>
      <c r="AD31" s="779"/>
      <c r="AE31" s="780"/>
      <c r="AF31" s="781">
        <v>6</v>
      </c>
      <c r="AG31" s="782"/>
      <c r="AH31" s="782"/>
      <c r="AI31" s="782"/>
      <c r="AJ31" s="783"/>
      <c r="AK31" s="850">
        <v>5</v>
      </c>
      <c r="AL31" s="851"/>
      <c r="AM31" s="851"/>
      <c r="AN31" s="851"/>
      <c r="AO31" s="851"/>
      <c r="AP31" s="851" t="s">
        <v>539</v>
      </c>
      <c r="AQ31" s="851"/>
      <c r="AR31" s="851"/>
      <c r="AS31" s="851"/>
      <c r="AT31" s="851"/>
      <c r="AU31" s="851" t="s">
        <v>536</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1106</v>
      </c>
      <c r="R32" s="779"/>
      <c r="S32" s="779"/>
      <c r="T32" s="779"/>
      <c r="U32" s="779"/>
      <c r="V32" s="779">
        <v>992</v>
      </c>
      <c r="W32" s="779"/>
      <c r="X32" s="779"/>
      <c r="Y32" s="779"/>
      <c r="Z32" s="779"/>
      <c r="AA32" s="779">
        <v>114</v>
      </c>
      <c r="AB32" s="779"/>
      <c r="AC32" s="779"/>
      <c r="AD32" s="779"/>
      <c r="AE32" s="780"/>
      <c r="AF32" s="781">
        <v>932</v>
      </c>
      <c r="AG32" s="782"/>
      <c r="AH32" s="782"/>
      <c r="AI32" s="782"/>
      <c r="AJ32" s="783"/>
      <c r="AK32" s="850">
        <v>136</v>
      </c>
      <c r="AL32" s="851"/>
      <c r="AM32" s="851"/>
      <c r="AN32" s="851"/>
      <c r="AO32" s="851"/>
      <c r="AP32" s="851">
        <v>3803</v>
      </c>
      <c r="AQ32" s="851"/>
      <c r="AR32" s="851"/>
      <c r="AS32" s="851"/>
      <c r="AT32" s="851"/>
      <c r="AU32" s="851">
        <v>1517</v>
      </c>
      <c r="AV32" s="851"/>
      <c r="AW32" s="851"/>
      <c r="AX32" s="851"/>
      <c r="AY32" s="851"/>
      <c r="AZ32" s="852"/>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4786</v>
      </c>
      <c r="R33" s="779"/>
      <c r="S33" s="779"/>
      <c r="T33" s="779"/>
      <c r="U33" s="779"/>
      <c r="V33" s="779">
        <v>5084</v>
      </c>
      <c r="W33" s="779"/>
      <c r="X33" s="779"/>
      <c r="Y33" s="779"/>
      <c r="Z33" s="779"/>
      <c r="AA33" s="779">
        <v>-298</v>
      </c>
      <c r="AB33" s="779"/>
      <c r="AC33" s="779"/>
      <c r="AD33" s="779"/>
      <c r="AE33" s="780"/>
      <c r="AF33" s="781">
        <v>1047</v>
      </c>
      <c r="AG33" s="782"/>
      <c r="AH33" s="782"/>
      <c r="AI33" s="782"/>
      <c r="AJ33" s="783"/>
      <c r="AK33" s="850">
        <v>619</v>
      </c>
      <c r="AL33" s="851"/>
      <c r="AM33" s="851"/>
      <c r="AN33" s="851"/>
      <c r="AO33" s="851"/>
      <c r="AP33" s="851">
        <v>1695</v>
      </c>
      <c r="AQ33" s="851"/>
      <c r="AR33" s="851"/>
      <c r="AS33" s="851"/>
      <c r="AT33" s="851"/>
      <c r="AU33" s="851">
        <v>847</v>
      </c>
      <c r="AV33" s="851"/>
      <c r="AW33" s="851"/>
      <c r="AX33" s="851"/>
      <c r="AY33" s="851"/>
      <c r="AZ33" s="852"/>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459</v>
      </c>
      <c r="R34" s="779"/>
      <c r="S34" s="779"/>
      <c r="T34" s="779"/>
      <c r="U34" s="779"/>
      <c r="V34" s="779">
        <v>458</v>
      </c>
      <c r="W34" s="779"/>
      <c r="X34" s="779"/>
      <c r="Y34" s="779"/>
      <c r="Z34" s="779"/>
      <c r="AA34" s="779">
        <v>1</v>
      </c>
      <c r="AB34" s="779"/>
      <c r="AC34" s="779"/>
      <c r="AD34" s="779"/>
      <c r="AE34" s="780"/>
      <c r="AF34" s="781">
        <v>45</v>
      </c>
      <c r="AG34" s="782"/>
      <c r="AH34" s="782"/>
      <c r="AI34" s="782"/>
      <c r="AJ34" s="783"/>
      <c r="AK34" s="850">
        <v>10</v>
      </c>
      <c r="AL34" s="851"/>
      <c r="AM34" s="851"/>
      <c r="AN34" s="851"/>
      <c r="AO34" s="851"/>
      <c r="AP34" s="851">
        <v>569</v>
      </c>
      <c r="AQ34" s="851"/>
      <c r="AR34" s="851"/>
      <c r="AS34" s="851"/>
      <c r="AT34" s="851"/>
      <c r="AU34" s="851" t="s">
        <v>555</v>
      </c>
      <c r="AV34" s="851"/>
      <c r="AW34" s="851"/>
      <c r="AX34" s="851"/>
      <c r="AY34" s="851"/>
      <c r="AZ34" s="852"/>
      <c r="BA34" s="852"/>
      <c r="BB34" s="852"/>
      <c r="BC34" s="852"/>
      <c r="BD34" s="852"/>
      <c r="BE34" s="848" t="s">
        <v>384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2373</v>
      </c>
      <c r="R35" s="779"/>
      <c r="S35" s="779"/>
      <c r="T35" s="779"/>
      <c r="U35" s="779"/>
      <c r="V35" s="779">
        <v>2302</v>
      </c>
      <c r="W35" s="779"/>
      <c r="X35" s="779"/>
      <c r="Y35" s="779"/>
      <c r="Z35" s="779"/>
      <c r="AA35" s="779">
        <v>56</v>
      </c>
      <c r="AB35" s="779"/>
      <c r="AC35" s="779"/>
      <c r="AD35" s="779"/>
      <c r="AE35" s="780"/>
      <c r="AF35" s="781">
        <v>66</v>
      </c>
      <c r="AG35" s="782"/>
      <c r="AH35" s="782"/>
      <c r="AI35" s="782"/>
      <c r="AJ35" s="783"/>
      <c r="AK35" s="850">
        <v>1434</v>
      </c>
      <c r="AL35" s="851"/>
      <c r="AM35" s="851"/>
      <c r="AN35" s="851"/>
      <c r="AO35" s="851"/>
      <c r="AP35" s="851">
        <v>17653</v>
      </c>
      <c r="AQ35" s="851"/>
      <c r="AR35" s="851"/>
      <c r="AS35" s="851"/>
      <c r="AT35" s="851"/>
      <c r="AU35" s="851">
        <v>15817</v>
      </c>
      <c r="AV35" s="851"/>
      <c r="AW35" s="851"/>
      <c r="AX35" s="851"/>
      <c r="AY35" s="851"/>
      <c r="AZ35" s="852"/>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389</v>
      </c>
      <c r="C36" s="776"/>
      <c r="D36" s="776"/>
      <c r="E36" s="776"/>
      <c r="F36" s="776"/>
      <c r="G36" s="776"/>
      <c r="H36" s="776"/>
      <c r="I36" s="776"/>
      <c r="J36" s="776"/>
      <c r="K36" s="776"/>
      <c r="L36" s="776"/>
      <c r="M36" s="776"/>
      <c r="N36" s="776"/>
      <c r="O36" s="776"/>
      <c r="P36" s="777"/>
      <c r="Q36" s="778">
        <v>525</v>
      </c>
      <c r="R36" s="779"/>
      <c r="S36" s="779"/>
      <c r="T36" s="779"/>
      <c r="U36" s="779"/>
      <c r="V36" s="779">
        <v>490</v>
      </c>
      <c r="W36" s="779"/>
      <c r="X36" s="779"/>
      <c r="Y36" s="779"/>
      <c r="Z36" s="779"/>
      <c r="AA36" s="779">
        <v>35</v>
      </c>
      <c r="AB36" s="779"/>
      <c r="AC36" s="779"/>
      <c r="AD36" s="779"/>
      <c r="AE36" s="780"/>
      <c r="AF36" s="781">
        <v>35</v>
      </c>
      <c r="AG36" s="782"/>
      <c r="AH36" s="782"/>
      <c r="AI36" s="782"/>
      <c r="AJ36" s="783"/>
      <c r="AK36" s="850">
        <v>411</v>
      </c>
      <c r="AL36" s="851"/>
      <c r="AM36" s="851"/>
      <c r="AN36" s="851"/>
      <c r="AO36" s="851"/>
      <c r="AP36" s="851">
        <v>2545</v>
      </c>
      <c r="AQ36" s="851"/>
      <c r="AR36" s="851"/>
      <c r="AS36" s="851"/>
      <c r="AT36" s="851"/>
      <c r="AU36" s="851">
        <v>2392</v>
      </c>
      <c r="AV36" s="851"/>
      <c r="AW36" s="851"/>
      <c r="AX36" s="851"/>
      <c r="AY36" s="851"/>
      <c r="AZ36" s="852"/>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2274</v>
      </c>
      <c r="AG63" s="862"/>
      <c r="AH63" s="862"/>
      <c r="AI63" s="862"/>
      <c r="AJ63" s="863"/>
      <c r="AK63" s="864"/>
      <c r="AL63" s="859"/>
      <c r="AM63" s="859"/>
      <c r="AN63" s="859"/>
      <c r="AO63" s="859"/>
      <c r="AP63" s="862">
        <v>26453</v>
      </c>
      <c r="AQ63" s="862"/>
      <c r="AR63" s="862"/>
      <c r="AS63" s="862"/>
      <c r="AT63" s="862"/>
      <c r="AU63" s="862">
        <v>20649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394</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3853</v>
      </c>
      <c r="R68" s="886"/>
      <c r="S68" s="886"/>
      <c r="T68" s="886"/>
      <c r="U68" s="886"/>
      <c r="V68" s="886">
        <v>3819</v>
      </c>
      <c r="W68" s="886"/>
      <c r="X68" s="886"/>
      <c r="Y68" s="886"/>
      <c r="Z68" s="886"/>
      <c r="AA68" s="886">
        <v>35</v>
      </c>
      <c r="AB68" s="886"/>
      <c r="AC68" s="886"/>
      <c r="AD68" s="886"/>
      <c r="AE68" s="886"/>
      <c r="AF68" s="886">
        <v>35</v>
      </c>
      <c r="AG68" s="886"/>
      <c r="AH68" s="886"/>
      <c r="AI68" s="886"/>
      <c r="AJ68" s="886"/>
      <c r="AK68" s="886">
        <v>440</v>
      </c>
      <c r="AL68" s="886"/>
      <c r="AM68" s="886"/>
      <c r="AN68" s="886"/>
      <c r="AO68" s="886"/>
      <c r="AP68" s="886" t="s">
        <v>556</v>
      </c>
      <c r="AQ68" s="886"/>
      <c r="AR68" s="886"/>
      <c r="AS68" s="886"/>
      <c r="AT68" s="886"/>
      <c r="AU68" s="886" t="s">
        <v>549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29</v>
      </c>
      <c r="R69" s="851"/>
      <c r="S69" s="851"/>
      <c r="T69" s="851"/>
      <c r="U69" s="851"/>
      <c r="V69" s="851">
        <v>28</v>
      </c>
      <c r="W69" s="851"/>
      <c r="X69" s="851"/>
      <c r="Y69" s="851"/>
      <c r="Z69" s="851"/>
      <c r="AA69" s="851">
        <v>1</v>
      </c>
      <c r="AB69" s="851"/>
      <c r="AC69" s="851"/>
      <c r="AD69" s="851"/>
      <c r="AE69" s="851"/>
      <c r="AF69" s="851">
        <v>1</v>
      </c>
      <c r="AG69" s="851"/>
      <c r="AH69" s="851"/>
      <c r="AI69" s="851"/>
      <c r="AJ69" s="851"/>
      <c r="AK69" s="851">
        <v>1</v>
      </c>
      <c r="AL69" s="851"/>
      <c r="AM69" s="851"/>
      <c r="AN69" s="851"/>
      <c r="AO69" s="851"/>
      <c r="AP69" s="851" t="s">
        <v>556</v>
      </c>
      <c r="AQ69" s="851"/>
      <c r="AR69" s="851"/>
      <c r="AS69" s="851"/>
      <c r="AT69" s="851"/>
      <c r="AU69" s="851" t="s">
        <v>549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84</v>
      </c>
      <c r="R70" s="851"/>
      <c r="S70" s="851"/>
      <c r="T70" s="851"/>
      <c r="U70" s="851"/>
      <c r="V70" s="851">
        <v>77</v>
      </c>
      <c r="W70" s="851"/>
      <c r="X70" s="851"/>
      <c r="Y70" s="851"/>
      <c r="Z70" s="851"/>
      <c r="AA70" s="851">
        <v>7</v>
      </c>
      <c r="AB70" s="851"/>
      <c r="AC70" s="851"/>
      <c r="AD70" s="851"/>
      <c r="AE70" s="851"/>
      <c r="AF70" s="851">
        <v>7</v>
      </c>
      <c r="AG70" s="851"/>
      <c r="AH70" s="851"/>
      <c r="AI70" s="851"/>
      <c r="AJ70" s="851"/>
      <c r="AK70" s="851" t="s">
        <v>556</v>
      </c>
      <c r="AL70" s="851"/>
      <c r="AM70" s="851"/>
      <c r="AN70" s="851"/>
      <c r="AO70" s="851"/>
      <c r="AP70" s="851" t="s">
        <v>556</v>
      </c>
      <c r="AQ70" s="851"/>
      <c r="AR70" s="851"/>
      <c r="AS70" s="851"/>
      <c r="AT70" s="851"/>
      <c r="AU70" s="851" t="s">
        <v>550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543</v>
      </c>
      <c r="C71" s="894"/>
      <c r="D71" s="894"/>
      <c r="E71" s="894"/>
      <c r="F71" s="894"/>
      <c r="G71" s="894"/>
      <c r="H71" s="894"/>
      <c r="I71" s="894"/>
      <c r="J71" s="894"/>
      <c r="K71" s="894"/>
      <c r="L71" s="894"/>
      <c r="M71" s="894"/>
      <c r="N71" s="894"/>
      <c r="O71" s="894"/>
      <c r="P71" s="895"/>
      <c r="Q71" s="896" t="s">
        <v>556</v>
      </c>
      <c r="R71" s="851"/>
      <c r="S71" s="851"/>
      <c r="T71" s="851"/>
      <c r="U71" s="851"/>
      <c r="V71" s="851" t="s">
        <v>557</v>
      </c>
      <c r="W71" s="851"/>
      <c r="X71" s="851"/>
      <c r="Y71" s="851"/>
      <c r="Z71" s="851"/>
      <c r="AA71" s="851" t="s">
        <v>556</v>
      </c>
      <c r="AB71" s="851"/>
      <c r="AC71" s="851"/>
      <c r="AD71" s="851"/>
      <c r="AE71" s="851"/>
      <c r="AF71" s="851" t="s">
        <v>556</v>
      </c>
      <c r="AG71" s="851"/>
      <c r="AH71" s="851"/>
      <c r="AI71" s="851"/>
      <c r="AJ71" s="851"/>
      <c r="AK71" s="851" t="s">
        <v>557</v>
      </c>
      <c r="AL71" s="851"/>
      <c r="AM71" s="851"/>
      <c r="AN71" s="851"/>
      <c r="AO71" s="851"/>
      <c r="AP71" s="851" t="s">
        <v>558</v>
      </c>
      <c r="AQ71" s="851"/>
      <c r="AR71" s="851"/>
      <c r="AS71" s="851"/>
      <c r="AT71" s="851"/>
      <c r="AU71" s="851" t="s">
        <v>550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146</v>
      </c>
      <c r="R72" s="851"/>
      <c r="S72" s="851"/>
      <c r="T72" s="851"/>
      <c r="U72" s="851"/>
      <c r="V72" s="851">
        <v>138</v>
      </c>
      <c r="W72" s="851"/>
      <c r="X72" s="851"/>
      <c r="Y72" s="851"/>
      <c r="Z72" s="851"/>
      <c r="AA72" s="851">
        <v>7</v>
      </c>
      <c r="AB72" s="851"/>
      <c r="AC72" s="851"/>
      <c r="AD72" s="851"/>
      <c r="AE72" s="851"/>
      <c r="AF72" s="851">
        <v>7</v>
      </c>
      <c r="AG72" s="851"/>
      <c r="AH72" s="851"/>
      <c r="AI72" s="851"/>
      <c r="AJ72" s="851"/>
      <c r="AK72" s="851" t="s">
        <v>556</v>
      </c>
      <c r="AL72" s="851"/>
      <c r="AM72" s="851"/>
      <c r="AN72" s="851"/>
      <c r="AO72" s="851"/>
      <c r="AP72" s="851" t="s">
        <v>556</v>
      </c>
      <c r="AQ72" s="851"/>
      <c r="AR72" s="851"/>
      <c r="AS72" s="851"/>
      <c r="AT72" s="851"/>
      <c r="AU72" s="851" t="s">
        <v>551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545</v>
      </c>
      <c r="C73" s="894"/>
      <c r="D73" s="894"/>
      <c r="E73" s="894"/>
      <c r="F73" s="894"/>
      <c r="G73" s="894"/>
      <c r="H73" s="894"/>
      <c r="I73" s="894"/>
      <c r="J73" s="894"/>
      <c r="K73" s="894"/>
      <c r="L73" s="894"/>
      <c r="M73" s="894"/>
      <c r="N73" s="894"/>
      <c r="O73" s="894"/>
      <c r="P73" s="895"/>
      <c r="Q73" s="896">
        <v>155566</v>
      </c>
      <c r="R73" s="851"/>
      <c r="S73" s="851"/>
      <c r="T73" s="851"/>
      <c r="U73" s="851"/>
      <c r="V73" s="851">
        <v>148928</v>
      </c>
      <c r="W73" s="851"/>
      <c r="X73" s="851"/>
      <c r="Y73" s="851"/>
      <c r="Z73" s="851"/>
      <c r="AA73" s="851">
        <v>6639</v>
      </c>
      <c r="AB73" s="851"/>
      <c r="AC73" s="851"/>
      <c r="AD73" s="851"/>
      <c r="AE73" s="851"/>
      <c r="AF73" s="851">
        <v>6639</v>
      </c>
      <c r="AG73" s="851"/>
      <c r="AH73" s="851"/>
      <c r="AI73" s="851"/>
      <c r="AJ73" s="851"/>
      <c r="AK73" s="851" t="s">
        <v>556</v>
      </c>
      <c r="AL73" s="851"/>
      <c r="AM73" s="851"/>
      <c r="AN73" s="851"/>
      <c r="AO73" s="851"/>
      <c r="AP73" s="851" t="s">
        <v>556</v>
      </c>
      <c r="AQ73" s="851"/>
      <c r="AR73" s="851"/>
      <c r="AS73" s="851"/>
      <c r="AT73" s="851"/>
      <c r="AU73" s="851" t="s">
        <v>549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6689</v>
      </c>
      <c r="AG88" s="862"/>
      <c r="AH88" s="862"/>
      <c r="AI88" s="862"/>
      <c r="AJ88" s="862"/>
      <c r="AK88" s="859"/>
      <c r="AL88" s="859"/>
      <c r="AM88" s="859"/>
      <c r="AN88" s="859"/>
      <c r="AO88" s="859"/>
      <c r="AP88" s="862" t="s">
        <v>556</v>
      </c>
      <c r="AQ88" s="862"/>
      <c r="AR88" s="862"/>
      <c r="AS88" s="862"/>
      <c r="AT88" s="862"/>
      <c r="AU88" s="862" t="s">
        <v>556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118</v>
      </c>
      <c r="CS102" s="870"/>
      <c r="CT102" s="870"/>
      <c r="CU102" s="870"/>
      <c r="CV102" s="913"/>
      <c r="CW102" s="912">
        <v>52</v>
      </c>
      <c r="CX102" s="870"/>
      <c r="CY102" s="870"/>
      <c r="CZ102" s="870"/>
      <c r="DA102" s="913"/>
      <c r="DB102" s="912" t="s">
        <v>556</v>
      </c>
      <c r="DC102" s="870"/>
      <c r="DD102" s="870"/>
      <c r="DE102" s="870"/>
      <c r="DF102" s="913"/>
      <c r="DG102" s="912" t="s">
        <v>556</v>
      </c>
      <c r="DH102" s="870"/>
      <c r="DI102" s="870"/>
      <c r="DJ102" s="870"/>
      <c r="DK102" s="913"/>
      <c r="DL102" s="912" t="s">
        <v>556</v>
      </c>
      <c r="DM102" s="870"/>
      <c r="DN102" s="870"/>
      <c r="DO102" s="870"/>
      <c r="DP102" s="913"/>
      <c r="DQ102" s="912" t="s">
        <v>556</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286</v>
      </c>
      <c r="AG109" s="915"/>
      <c r="AH109" s="915"/>
      <c r="AI109" s="915"/>
      <c r="AJ109" s="916"/>
      <c r="AK109" s="914" t="s">
        <v>285</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286</v>
      </c>
      <c r="BW109" s="915"/>
      <c r="BX109" s="915"/>
      <c r="BY109" s="915"/>
      <c r="BZ109" s="916"/>
      <c r="CA109" s="914" t="s">
        <v>285</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286</v>
      </c>
      <c r="DM109" s="915"/>
      <c r="DN109" s="915"/>
      <c r="DO109" s="915"/>
      <c r="DP109" s="916"/>
      <c r="DQ109" s="914" t="s">
        <v>285</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3450071</v>
      </c>
      <c r="AB110" s="922"/>
      <c r="AC110" s="922"/>
      <c r="AD110" s="922"/>
      <c r="AE110" s="923"/>
      <c r="AF110" s="924">
        <v>3361975</v>
      </c>
      <c r="AG110" s="922"/>
      <c r="AH110" s="922"/>
      <c r="AI110" s="922"/>
      <c r="AJ110" s="923"/>
      <c r="AK110" s="924">
        <v>3331219</v>
      </c>
      <c r="AL110" s="922"/>
      <c r="AM110" s="922"/>
      <c r="AN110" s="922"/>
      <c r="AO110" s="923"/>
      <c r="AP110" s="925">
        <v>23.5</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25136726</v>
      </c>
      <c r="BR110" s="957"/>
      <c r="BS110" s="957"/>
      <c r="BT110" s="957"/>
      <c r="BU110" s="957"/>
      <c r="BV110" s="957">
        <v>24215384</v>
      </c>
      <c r="BW110" s="957"/>
      <c r="BX110" s="957"/>
      <c r="BY110" s="957"/>
      <c r="BZ110" s="957"/>
      <c r="CA110" s="957">
        <v>24295481</v>
      </c>
      <c r="CB110" s="957"/>
      <c r="CC110" s="957"/>
      <c r="CD110" s="957"/>
      <c r="CE110" s="957"/>
      <c r="CF110" s="971">
        <v>171.5</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24000</v>
      </c>
      <c r="BR111" s="950"/>
      <c r="BS111" s="950"/>
      <c r="BT111" s="950"/>
      <c r="BU111" s="950"/>
      <c r="BV111" s="950">
        <v>20000</v>
      </c>
      <c r="BW111" s="950"/>
      <c r="BX111" s="950"/>
      <c r="BY111" s="950"/>
      <c r="BZ111" s="950"/>
      <c r="CA111" s="950">
        <v>16000</v>
      </c>
      <c r="CB111" s="950"/>
      <c r="CC111" s="950"/>
      <c r="CD111" s="950"/>
      <c r="CE111" s="950"/>
      <c r="CF111" s="944">
        <v>0.1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23302022</v>
      </c>
      <c r="BR112" s="950"/>
      <c r="BS112" s="950"/>
      <c r="BT112" s="950"/>
      <c r="BU112" s="950"/>
      <c r="BV112" s="950">
        <v>21853165</v>
      </c>
      <c r="BW112" s="950"/>
      <c r="BX112" s="950"/>
      <c r="BY112" s="950"/>
      <c r="BZ112" s="950"/>
      <c r="CA112" s="950">
        <v>20648634</v>
      </c>
      <c r="CB112" s="950"/>
      <c r="CC112" s="950"/>
      <c r="CD112" s="950"/>
      <c r="CE112" s="950"/>
      <c r="CF112" s="944">
        <v>145.80000000000001</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1896878</v>
      </c>
      <c r="AB113" s="964"/>
      <c r="AC113" s="964"/>
      <c r="AD113" s="964"/>
      <c r="AE113" s="965"/>
      <c r="AF113" s="966">
        <v>1912388</v>
      </c>
      <c r="AG113" s="964"/>
      <c r="AH113" s="964"/>
      <c r="AI113" s="964"/>
      <c r="AJ113" s="965"/>
      <c r="AK113" s="966">
        <v>1841654</v>
      </c>
      <c r="AL113" s="964"/>
      <c r="AM113" s="964"/>
      <c r="AN113" s="964"/>
      <c r="AO113" s="965"/>
      <c r="AP113" s="967">
        <v>13</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t="s">
        <v>112</v>
      </c>
      <c r="BR113" s="950"/>
      <c r="BS113" s="950"/>
      <c r="BT113" s="950"/>
      <c r="BU113" s="950"/>
      <c r="BV113" s="950" t="s">
        <v>112</v>
      </c>
      <c r="BW113" s="950"/>
      <c r="BX113" s="950"/>
      <c r="BY113" s="950"/>
      <c r="BZ113" s="950"/>
      <c r="CA113" s="950" t="s">
        <v>112</v>
      </c>
      <c r="CB113" s="950"/>
      <c r="CC113" s="950"/>
      <c r="CD113" s="950"/>
      <c r="CE113" s="950"/>
      <c r="CF113" s="944" t="s">
        <v>112</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112</v>
      </c>
      <c r="AB114" s="989"/>
      <c r="AC114" s="989"/>
      <c r="AD114" s="989"/>
      <c r="AE114" s="990"/>
      <c r="AF114" s="991" t="s">
        <v>112</v>
      </c>
      <c r="AG114" s="989"/>
      <c r="AH114" s="989"/>
      <c r="AI114" s="989"/>
      <c r="AJ114" s="990"/>
      <c r="AK114" s="991" t="s">
        <v>112</v>
      </c>
      <c r="AL114" s="989"/>
      <c r="AM114" s="989"/>
      <c r="AN114" s="989"/>
      <c r="AO114" s="990"/>
      <c r="AP114" s="992" t="s">
        <v>112</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6415240</v>
      </c>
      <c r="BR114" s="950"/>
      <c r="BS114" s="950"/>
      <c r="BT114" s="950"/>
      <c r="BU114" s="950"/>
      <c r="BV114" s="950">
        <v>6228802</v>
      </c>
      <c r="BW114" s="950"/>
      <c r="BX114" s="950"/>
      <c r="BY114" s="950"/>
      <c r="BZ114" s="950"/>
      <c r="CA114" s="950">
        <v>6127892</v>
      </c>
      <c r="CB114" s="950"/>
      <c r="CC114" s="950"/>
      <c r="CD114" s="950"/>
      <c r="CE114" s="950"/>
      <c r="CF114" s="944">
        <v>43.3</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4329</v>
      </c>
      <c r="AB115" s="964"/>
      <c r="AC115" s="964"/>
      <c r="AD115" s="964"/>
      <c r="AE115" s="965"/>
      <c r="AF115" s="966">
        <v>4000</v>
      </c>
      <c r="AG115" s="964"/>
      <c r="AH115" s="964"/>
      <c r="AI115" s="964"/>
      <c r="AJ115" s="965"/>
      <c r="AK115" s="966">
        <v>4000</v>
      </c>
      <c r="AL115" s="964"/>
      <c r="AM115" s="964"/>
      <c r="AN115" s="964"/>
      <c r="AO115" s="965"/>
      <c r="AP115" s="967">
        <v>0</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v>11637</v>
      </c>
      <c r="BR115" s="950"/>
      <c r="BS115" s="950"/>
      <c r="BT115" s="950"/>
      <c r="BU115" s="950"/>
      <c r="BV115" s="950">
        <v>7770</v>
      </c>
      <c r="BW115" s="950"/>
      <c r="BX115" s="950"/>
      <c r="BY115" s="950"/>
      <c r="BZ115" s="950"/>
      <c r="CA115" s="950">
        <v>5245</v>
      </c>
      <c r="CB115" s="950"/>
      <c r="CC115" s="950"/>
      <c r="CD115" s="950"/>
      <c r="CE115" s="950"/>
      <c r="CF115" s="944">
        <v>0</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v>
      </c>
      <c r="AB116" s="989"/>
      <c r="AC116" s="989"/>
      <c r="AD116" s="989"/>
      <c r="AE116" s="990"/>
      <c r="AF116" s="991" t="s">
        <v>112</v>
      </c>
      <c r="AG116" s="989"/>
      <c r="AH116" s="989"/>
      <c r="AI116" s="989"/>
      <c r="AJ116" s="990"/>
      <c r="AK116" s="991">
        <v>1</v>
      </c>
      <c r="AL116" s="989"/>
      <c r="AM116" s="989"/>
      <c r="AN116" s="989"/>
      <c r="AO116" s="990"/>
      <c r="AP116" s="992">
        <v>0</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24000</v>
      </c>
      <c r="DH116" s="989"/>
      <c r="DI116" s="989"/>
      <c r="DJ116" s="989"/>
      <c r="DK116" s="990"/>
      <c r="DL116" s="991">
        <v>20000</v>
      </c>
      <c r="DM116" s="989"/>
      <c r="DN116" s="989"/>
      <c r="DO116" s="989"/>
      <c r="DP116" s="990"/>
      <c r="DQ116" s="991">
        <v>16000</v>
      </c>
      <c r="DR116" s="989"/>
      <c r="DS116" s="989"/>
      <c r="DT116" s="989"/>
      <c r="DU116" s="990"/>
      <c r="DV116" s="992">
        <v>0.1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5351282</v>
      </c>
      <c r="AB117" s="1007"/>
      <c r="AC117" s="1007"/>
      <c r="AD117" s="1007"/>
      <c r="AE117" s="1008"/>
      <c r="AF117" s="1009">
        <v>5278363</v>
      </c>
      <c r="AG117" s="1007"/>
      <c r="AH117" s="1007"/>
      <c r="AI117" s="1007"/>
      <c r="AJ117" s="1008"/>
      <c r="AK117" s="1009">
        <v>5176874</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286</v>
      </c>
      <c r="AG118" s="915"/>
      <c r="AH118" s="915"/>
      <c r="AI118" s="915"/>
      <c r="AJ118" s="916"/>
      <c r="AK118" s="914" t="s">
        <v>285</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435</v>
      </c>
      <c r="BP119" s="1036"/>
      <c r="BQ119" s="1027">
        <v>54889625</v>
      </c>
      <c r="BR119" s="1028"/>
      <c r="BS119" s="1028"/>
      <c r="BT119" s="1028"/>
      <c r="BU119" s="1028"/>
      <c r="BV119" s="1028">
        <v>52325121</v>
      </c>
      <c r="BW119" s="1028"/>
      <c r="BX119" s="1028"/>
      <c r="BY119" s="1028"/>
      <c r="BZ119" s="1028"/>
      <c r="CA119" s="1028">
        <v>51093252</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8200790</v>
      </c>
      <c r="BR120" s="957"/>
      <c r="BS120" s="957"/>
      <c r="BT120" s="957"/>
      <c r="BU120" s="957"/>
      <c r="BV120" s="957">
        <v>9800867</v>
      </c>
      <c r="BW120" s="957"/>
      <c r="BX120" s="957"/>
      <c r="BY120" s="957"/>
      <c r="BZ120" s="957"/>
      <c r="CA120" s="957">
        <v>11874416</v>
      </c>
      <c r="CB120" s="957"/>
      <c r="CC120" s="957"/>
      <c r="CD120" s="957"/>
      <c r="CE120" s="957"/>
      <c r="CF120" s="971">
        <v>83.8</v>
      </c>
      <c r="CG120" s="972"/>
      <c r="CH120" s="972"/>
      <c r="CI120" s="972"/>
      <c r="CJ120" s="972"/>
      <c r="CK120" s="1037" t="s">
        <v>439</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17686760</v>
      </c>
      <c r="DH120" s="957"/>
      <c r="DI120" s="957"/>
      <c r="DJ120" s="957"/>
      <c r="DK120" s="957"/>
      <c r="DL120" s="957">
        <v>16689951</v>
      </c>
      <c r="DM120" s="957"/>
      <c r="DN120" s="957"/>
      <c r="DO120" s="957"/>
      <c r="DP120" s="957"/>
      <c r="DQ120" s="957">
        <v>15817090</v>
      </c>
      <c r="DR120" s="957"/>
      <c r="DS120" s="957"/>
      <c r="DT120" s="957"/>
      <c r="DU120" s="957"/>
      <c r="DV120" s="958">
        <v>111.7</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1075942</v>
      </c>
      <c r="BR121" s="950"/>
      <c r="BS121" s="950"/>
      <c r="BT121" s="950"/>
      <c r="BU121" s="950"/>
      <c r="BV121" s="950">
        <v>1003207</v>
      </c>
      <c r="BW121" s="950"/>
      <c r="BX121" s="950"/>
      <c r="BY121" s="950"/>
      <c r="BZ121" s="950"/>
      <c r="CA121" s="950">
        <v>927066</v>
      </c>
      <c r="CB121" s="950"/>
      <c r="CC121" s="950"/>
      <c r="CD121" s="950"/>
      <c r="CE121" s="950"/>
      <c r="CF121" s="944">
        <v>6.5</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2821378</v>
      </c>
      <c r="DH121" s="950"/>
      <c r="DI121" s="950"/>
      <c r="DJ121" s="950"/>
      <c r="DK121" s="950"/>
      <c r="DL121" s="950">
        <v>2587776</v>
      </c>
      <c r="DM121" s="950"/>
      <c r="DN121" s="950"/>
      <c r="DO121" s="950"/>
      <c r="DP121" s="950"/>
      <c r="DQ121" s="950">
        <v>2392041</v>
      </c>
      <c r="DR121" s="950"/>
      <c r="DS121" s="950"/>
      <c r="DT121" s="950"/>
      <c r="DU121" s="950"/>
      <c r="DV121" s="951">
        <v>16.899999999999999</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32324162</v>
      </c>
      <c r="BR122" s="1028"/>
      <c r="BS122" s="1028"/>
      <c r="BT122" s="1028"/>
      <c r="BU122" s="1028"/>
      <c r="BV122" s="1028">
        <v>31022968</v>
      </c>
      <c r="BW122" s="1028"/>
      <c r="BX122" s="1028"/>
      <c r="BY122" s="1028"/>
      <c r="BZ122" s="1028"/>
      <c r="CA122" s="1028">
        <v>30612451</v>
      </c>
      <c r="CB122" s="1028"/>
      <c r="CC122" s="1028"/>
      <c r="CD122" s="1028"/>
      <c r="CE122" s="1028"/>
      <c r="CF122" s="1048">
        <v>216.1</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1591981</v>
      </c>
      <c r="DH122" s="950"/>
      <c r="DI122" s="950"/>
      <c r="DJ122" s="950"/>
      <c r="DK122" s="950"/>
      <c r="DL122" s="950">
        <v>1516329</v>
      </c>
      <c r="DM122" s="950"/>
      <c r="DN122" s="950"/>
      <c r="DO122" s="950"/>
      <c r="DP122" s="950"/>
      <c r="DQ122" s="950">
        <v>1517370</v>
      </c>
      <c r="DR122" s="950"/>
      <c r="DS122" s="950"/>
      <c r="DT122" s="950"/>
      <c r="DU122" s="950"/>
      <c r="DV122" s="951">
        <v>10.7</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4000</v>
      </c>
      <c r="AB123" s="989"/>
      <c r="AC123" s="989"/>
      <c r="AD123" s="989"/>
      <c r="AE123" s="990"/>
      <c r="AF123" s="991">
        <v>4000</v>
      </c>
      <c r="AG123" s="989"/>
      <c r="AH123" s="989"/>
      <c r="AI123" s="989"/>
      <c r="AJ123" s="990"/>
      <c r="AK123" s="991">
        <v>4000</v>
      </c>
      <c r="AL123" s="989"/>
      <c r="AM123" s="989"/>
      <c r="AN123" s="989"/>
      <c r="AO123" s="990"/>
      <c r="AP123" s="992">
        <v>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443</v>
      </c>
      <c r="BP123" s="1036"/>
      <c r="BQ123" s="1095">
        <v>41600894</v>
      </c>
      <c r="BR123" s="1096"/>
      <c r="BS123" s="1096"/>
      <c r="BT123" s="1096"/>
      <c r="BU123" s="1096"/>
      <c r="BV123" s="1096">
        <v>41827042</v>
      </c>
      <c r="BW123" s="1096"/>
      <c r="BX123" s="1096"/>
      <c r="BY123" s="1096"/>
      <c r="BZ123" s="1096"/>
      <c r="CA123" s="1096">
        <v>43413933</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v>1023295</v>
      </c>
      <c r="DH123" s="989"/>
      <c r="DI123" s="989"/>
      <c r="DJ123" s="989"/>
      <c r="DK123" s="990"/>
      <c r="DL123" s="991">
        <v>938030</v>
      </c>
      <c r="DM123" s="989"/>
      <c r="DN123" s="989"/>
      <c r="DO123" s="989"/>
      <c r="DP123" s="990"/>
      <c r="DQ123" s="991">
        <v>847293</v>
      </c>
      <c r="DR123" s="989"/>
      <c r="DS123" s="989"/>
      <c r="DT123" s="989"/>
      <c r="DU123" s="990"/>
      <c r="DV123" s="992">
        <v>6</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90.7</v>
      </c>
      <c r="BR124" s="1058"/>
      <c r="BS124" s="1058"/>
      <c r="BT124" s="1058"/>
      <c r="BU124" s="1058"/>
      <c r="BV124" s="1058">
        <v>71.900000000000006</v>
      </c>
      <c r="BW124" s="1058"/>
      <c r="BX124" s="1058"/>
      <c r="BY124" s="1058"/>
      <c r="BZ124" s="1058"/>
      <c r="CA124" s="1058">
        <v>54.2</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v>178608</v>
      </c>
      <c r="DH124" s="1014"/>
      <c r="DI124" s="1014"/>
      <c r="DJ124" s="1014"/>
      <c r="DK124" s="1015"/>
      <c r="DL124" s="1013">
        <v>121079</v>
      </c>
      <c r="DM124" s="1014"/>
      <c r="DN124" s="1014"/>
      <c r="DO124" s="1014"/>
      <c r="DP124" s="1015"/>
      <c r="DQ124" s="1013">
        <v>74840</v>
      </c>
      <c r="DR124" s="1014"/>
      <c r="DS124" s="1014"/>
      <c r="DT124" s="1014"/>
      <c r="DU124" s="1015"/>
      <c r="DV124" s="1016">
        <v>0.5</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329</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136695</v>
      </c>
      <c r="AB128" s="1078"/>
      <c r="AC128" s="1078"/>
      <c r="AD128" s="1078"/>
      <c r="AE128" s="1079"/>
      <c r="AF128" s="1080">
        <v>132029</v>
      </c>
      <c r="AG128" s="1078"/>
      <c r="AH128" s="1078"/>
      <c r="AI128" s="1078"/>
      <c r="AJ128" s="1079"/>
      <c r="AK128" s="1080">
        <v>117983</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112</v>
      </c>
      <c r="BG128" s="1085"/>
      <c r="BH128" s="1085"/>
      <c r="BI128" s="1085"/>
      <c r="BJ128" s="1085"/>
      <c r="BK128" s="1085"/>
      <c r="BL128" s="1086"/>
      <c r="BM128" s="1084">
        <v>12.61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v>11637</v>
      </c>
      <c r="DH128" s="1070"/>
      <c r="DI128" s="1070"/>
      <c r="DJ128" s="1070"/>
      <c r="DK128" s="1070"/>
      <c r="DL128" s="1070">
        <v>7770</v>
      </c>
      <c r="DM128" s="1070"/>
      <c r="DN128" s="1070"/>
      <c r="DO128" s="1070"/>
      <c r="DP128" s="1070"/>
      <c r="DQ128" s="1070">
        <v>5245</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18282951</v>
      </c>
      <c r="AB129" s="989"/>
      <c r="AC129" s="989"/>
      <c r="AD129" s="989"/>
      <c r="AE129" s="990"/>
      <c r="AF129" s="991">
        <v>18134608</v>
      </c>
      <c r="AG129" s="989"/>
      <c r="AH129" s="989"/>
      <c r="AI129" s="989"/>
      <c r="AJ129" s="990"/>
      <c r="AK129" s="991">
        <v>17678464</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112</v>
      </c>
      <c r="BG129" s="1099"/>
      <c r="BH129" s="1099"/>
      <c r="BI129" s="1099"/>
      <c r="BJ129" s="1099"/>
      <c r="BK129" s="1099"/>
      <c r="BL129" s="1100"/>
      <c r="BM129" s="1098">
        <v>17.61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3643480</v>
      </c>
      <c r="AB130" s="989"/>
      <c r="AC130" s="989"/>
      <c r="AD130" s="989"/>
      <c r="AE130" s="990"/>
      <c r="AF130" s="991">
        <v>3546629</v>
      </c>
      <c r="AG130" s="989"/>
      <c r="AH130" s="989"/>
      <c r="AI130" s="989"/>
      <c r="AJ130" s="990"/>
      <c r="AK130" s="991">
        <v>3512346</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10.8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14639471</v>
      </c>
      <c r="AB131" s="1014"/>
      <c r="AC131" s="1014"/>
      <c r="AD131" s="1014"/>
      <c r="AE131" s="1015"/>
      <c r="AF131" s="1013">
        <v>14587979</v>
      </c>
      <c r="AG131" s="1014"/>
      <c r="AH131" s="1014"/>
      <c r="AI131" s="1014"/>
      <c r="AJ131" s="1015"/>
      <c r="AK131" s="1013">
        <v>14166118</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54.2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10.731992979999999</v>
      </c>
      <c r="AB132" s="1130"/>
      <c r="AC132" s="1130"/>
      <c r="AD132" s="1130"/>
      <c r="AE132" s="1131"/>
      <c r="AF132" s="1132">
        <v>10.96591241</v>
      </c>
      <c r="AG132" s="1130"/>
      <c r="AH132" s="1130"/>
      <c r="AI132" s="1130"/>
      <c r="AJ132" s="1131"/>
      <c r="AK132" s="1132">
        <v>10.917211050000001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12.1</v>
      </c>
      <c r="AB133" s="1113"/>
      <c r="AC133" s="1113"/>
      <c r="AD133" s="1113"/>
      <c r="AE133" s="1114"/>
      <c r="AF133" s="1112">
        <v>11.3</v>
      </c>
      <c r="AG133" s="1113"/>
      <c r="AH133" s="1113"/>
      <c r="AI133" s="1113"/>
      <c r="AJ133" s="1114"/>
      <c r="AK133" s="1112">
        <v>10.8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9" zoomScaleNormal="85" zoomScaleSheetLayoutView="55" workbookViewId="0">
      <selection activeCell="AE73" sqref="AE7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election activeCell="CQ34" sqref="CQ34"/>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J37" workbookViewId="0">
      <selection activeCell="CQ34" sqref="CQ34:DE34"/>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4495594</v>
      </c>
      <c r="L9" s="266">
        <v>89347</v>
      </c>
      <c r="M9" s="267">
        <v>62051</v>
      </c>
      <c r="N9" s="268">
        <v>44</v>
      </c>
    </row>
    <row r="10" spans="1:16">
      <c r="A10" s="250"/>
      <c r="B10" s="246"/>
      <c r="C10" s="246"/>
      <c r="D10" s="246"/>
      <c r="E10" s="246"/>
      <c r="F10" s="246"/>
      <c r="G10" s="1152" t="s">
        <v>477</v>
      </c>
      <c r="H10" s="1153"/>
      <c r="I10" s="1153"/>
      <c r="J10" s="1154"/>
      <c r="K10" s="269">
        <v>848242</v>
      </c>
      <c r="L10" s="270">
        <v>16858</v>
      </c>
      <c r="M10" s="271">
        <v>5713</v>
      </c>
      <c r="N10" s="272">
        <v>195.1</v>
      </c>
    </row>
    <row r="11" spans="1:16" ht="13.5" customHeight="1">
      <c r="A11" s="250"/>
      <c r="B11" s="246"/>
      <c r="C11" s="246"/>
      <c r="D11" s="246"/>
      <c r="E11" s="246"/>
      <c r="F11" s="246"/>
      <c r="G11" s="1152" t="s">
        <v>478</v>
      </c>
      <c r="H11" s="1153"/>
      <c r="I11" s="1153"/>
      <c r="J11" s="1154"/>
      <c r="K11" s="269">
        <v>1003</v>
      </c>
      <c r="L11" s="270">
        <v>20</v>
      </c>
      <c r="M11" s="271">
        <v>5796</v>
      </c>
      <c r="N11" s="272">
        <v>-99.7</v>
      </c>
    </row>
    <row r="12" spans="1:16" ht="13.5" customHeight="1">
      <c r="A12" s="250"/>
      <c r="B12" s="246"/>
      <c r="C12" s="246"/>
      <c r="D12" s="246"/>
      <c r="E12" s="246"/>
      <c r="F12" s="246"/>
      <c r="G12" s="1152" t="s">
        <v>479</v>
      </c>
      <c r="H12" s="1153"/>
      <c r="I12" s="1153"/>
      <c r="J12" s="1154"/>
      <c r="K12" s="269">
        <v>431074</v>
      </c>
      <c r="L12" s="270">
        <v>8567</v>
      </c>
      <c r="M12" s="271">
        <v>1167</v>
      </c>
      <c r="N12" s="272">
        <v>634.1</v>
      </c>
    </row>
    <row r="13" spans="1:16" ht="13.5" customHeight="1">
      <c r="A13" s="250"/>
      <c r="B13" s="246"/>
      <c r="C13" s="246"/>
      <c r="D13" s="246"/>
      <c r="E13" s="246"/>
      <c r="F13" s="246"/>
      <c r="G13" s="1152" t="s">
        <v>480</v>
      </c>
      <c r="H13" s="1153"/>
      <c r="I13" s="1153"/>
      <c r="J13" s="1154"/>
      <c r="K13" s="269" t="s">
        <v>481</v>
      </c>
      <c r="L13" s="270" t="s">
        <v>481</v>
      </c>
      <c r="M13" s="271">
        <v>0</v>
      </c>
      <c r="N13" s="272" t="s">
        <v>481</v>
      </c>
    </row>
    <row r="14" spans="1:16" ht="13.5" customHeight="1">
      <c r="A14" s="250"/>
      <c r="B14" s="246"/>
      <c r="C14" s="246"/>
      <c r="D14" s="246"/>
      <c r="E14" s="246"/>
      <c r="F14" s="246"/>
      <c r="G14" s="1152" t="s">
        <v>482</v>
      </c>
      <c r="H14" s="1153"/>
      <c r="I14" s="1153"/>
      <c r="J14" s="1154"/>
      <c r="K14" s="269">
        <v>111419</v>
      </c>
      <c r="L14" s="270">
        <v>2214</v>
      </c>
      <c r="M14" s="271">
        <v>2337</v>
      </c>
      <c r="N14" s="272">
        <v>-5.3</v>
      </c>
    </row>
    <row r="15" spans="1:16" ht="13.5" customHeight="1">
      <c r="A15" s="250"/>
      <c r="B15" s="246"/>
      <c r="C15" s="246"/>
      <c r="D15" s="246"/>
      <c r="E15" s="246"/>
      <c r="F15" s="246"/>
      <c r="G15" s="1152" t="s">
        <v>483</v>
      </c>
      <c r="H15" s="1153"/>
      <c r="I15" s="1153"/>
      <c r="J15" s="1154"/>
      <c r="K15" s="269">
        <v>38768</v>
      </c>
      <c r="L15" s="270">
        <v>770</v>
      </c>
      <c r="M15" s="271">
        <v>1594</v>
      </c>
      <c r="N15" s="272">
        <v>-51.7</v>
      </c>
    </row>
    <row r="16" spans="1:16">
      <c r="A16" s="250"/>
      <c r="B16" s="246"/>
      <c r="C16" s="246"/>
      <c r="D16" s="246"/>
      <c r="E16" s="246"/>
      <c r="F16" s="246"/>
      <c r="G16" s="1155" t="s">
        <v>484</v>
      </c>
      <c r="H16" s="1156"/>
      <c r="I16" s="1156"/>
      <c r="J16" s="1157"/>
      <c r="K16" s="270">
        <v>-352012</v>
      </c>
      <c r="L16" s="270">
        <v>-6996</v>
      </c>
      <c r="M16" s="271">
        <v>-5993</v>
      </c>
      <c r="N16" s="272">
        <v>16.7</v>
      </c>
    </row>
    <row r="17" spans="1:16">
      <c r="A17" s="250"/>
      <c r="B17" s="246"/>
      <c r="C17" s="246"/>
      <c r="D17" s="246"/>
      <c r="E17" s="246"/>
      <c r="F17" s="246"/>
      <c r="G17" s="1155" t="s">
        <v>169</v>
      </c>
      <c r="H17" s="1156"/>
      <c r="I17" s="1156"/>
      <c r="J17" s="1157"/>
      <c r="K17" s="270">
        <v>5574088</v>
      </c>
      <c r="L17" s="270">
        <v>110782</v>
      </c>
      <c r="M17" s="271">
        <v>72665</v>
      </c>
      <c r="N17" s="272">
        <v>52.5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11.83</v>
      </c>
      <c r="L21" s="283">
        <v>7.22</v>
      </c>
      <c r="M21" s="284">
        <v>4.6100000000000003</v>
      </c>
      <c r="N21" s="251"/>
      <c r="O21" s="285"/>
      <c r="P21" s="281"/>
    </row>
    <row r="22" spans="1:16" s="286" customFormat="1">
      <c r="A22" s="281"/>
      <c r="B22" s="251"/>
      <c r="C22" s="251"/>
      <c r="D22" s="251"/>
      <c r="E22" s="251"/>
      <c r="F22" s="251"/>
      <c r="G22" s="1147" t="s">
        <v>490</v>
      </c>
      <c r="H22" s="1148"/>
      <c r="I22" s="1148"/>
      <c r="J22" s="1149"/>
      <c r="K22" s="287">
        <v>97.2</v>
      </c>
      <c r="L22" s="288">
        <v>98.4</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3331219</v>
      </c>
      <c r="L32" s="296">
        <v>66206</v>
      </c>
      <c r="M32" s="297">
        <v>39687</v>
      </c>
      <c r="N32" s="298">
        <v>66.8</v>
      </c>
    </row>
    <row r="33" spans="1:16" ht="13.5" customHeight="1">
      <c r="A33" s="250"/>
      <c r="B33" s="246"/>
      <c r="C33" s="246"/>
      <c r="D33" s="246"/>
      <c r="E33" s="246"/>
      <c r="F33" s="246"/>
      <c r="G33" s="1163" t="s">
        <v>495</v>
      </c>
      <c r="H33" s="1164"/>
      <c r="I33" s="1164"/>
      <c r="J33" s="1165"/>
      <c r="K33" s="296" t="s">
        <v>481</v>
      </c>
      <c r="L33" s="296" t="s">
        <v>481</v>
      </c>
      <c r="M33" s="297" t="s">
        <v>481</v>
      </c>
      <c r="N33" s="298" t="s">
        <v>481</v>
      </c>
    </row>
    <row r="34" spans="1:16" ht="27" customHeight="1">
      <c r="A34" s="250"/>
      <c r="B34" s="246"/>
      <c r="C34" s="246"/>
      <c r="D34" s="246"/>
      <c r="E34" s="246"/>
      <c r="F34" s="246"/>
      <c r="G34" s="1163" t="s">
        <v>496</v>
      </c>
      <c r="H34" s="1164"/>
      <c r="I34" s="1164"/>
      <c r="J34" s="1165"/>
      <c r="K34" s="296" t="s">
        <v>481</v>
      </c>
      <c r="L34" s="296" t="s">
        <v>481</v>
      </c>
      <c r="M34" s="297">
        <v>56</v>
      </c>
      <c r="N34" s="298" t="s">
        <v>481</v>
      </c>
    </row>
    <row r="35" spans="1:16" ht="27" customHeight="1">
      <c r="A35" s="250"/>
      <c r="B35" s="246"/>
      <c r="C35" s="246"/>
      <c r="D35" s="246"/>
      <c r="E35" s="246"/>
      <c r="F35" s="246"/>
      <c r="G35" s="1163" t="s">
        <v>497</v>
      </c>
      <c r="H35" s="1164"/>
      <c r="I35" s="1164"/>
      <c r="J35" s="1165"/>
      <c r="K35" s="296">
        <v>1841654</v>
      </c>
      <c r="L35" s="296">
        <v>36602</v>
      </c>
      <c r="M35" s="297">
        <v>13696</v>
      </c>
      <c r="N35" s="298">
        <v>167.2</v>
      </c>
    </row>
    <row r="36" spans="1:16" ht="27" customHeight="1">
      <c r="A36" s="250"/>
      <c r="B36" s="246"/>
      <c r="C36" s="246"/>
      <c r="D36" s="246"/>
      <c r="E36" s="246"/>
      <c r="F36" s="246"/>
      <c r="G36" s="1163" t="s">
        <v>498</v>
      </c>
      <c r="H36" s="1164"/>
      <c r="I36" s="1164"/>
      <c r="J36" s="1165"/>
      <c r="K36" s="296" t="s">
        <v>481</v>
      </c>
      <c r="L36" s="296" t="s">
        <v>481</v>
      </c>
      <c r="M36" s="297">
        <v>1733</v>
      </c>
      <c r="N36" s="298" t="s">
        <v>481</v>
      </c>
    </row>
    <row r="37" spans="1:16" ht="13.5" customHeight="1">
      <c r="A37" s="250"/>
      <c r="B37" s="246"/>
      <c r="C37" s="246"/>
      <c r="D37" s="246"/>
      <c r="E37" s="246"/>
      <c r="F37" s="246"/>
      <c r="G37" s="1163" t="s">
        <v>499</v>
      </c>
      <c r="H37" s="1164"/>
      <c r="I37" s="1164"/>
      <c r="J37" s="1165"/>
      <c r="K37" s="296">
        <v>4000</v>
      </c>
      <c r="L37" s="296">
        <v>79</v>
      </c>
      <c r="M37" s="297">
        <v>790</v>
      </c>
      <c r="N37" s="298">
        <v>-90</v>
      </c>
    </row>
    <row r="38" spans="1:16" ht="27" customHeight="1">
      <c r="A38" s="250"/>
      <c r="B38" s="246"/>
      <c r="C38" s="246"/>
      <c r="D38" s="246"/>
      <c r="E38" s="246"/>
      <c r="F38" s="246"/>
      <c r="G38" s="1166" t="s">
        <v>500</v>
      </c>
      <c r="H38" s="1167"/>
      <c r="I38" s="1167"/>
      <c r="J38" s="1168"/>
      <c r="K38" s="299">
        <v>1</v>
      </c>
      <c r="L38" s="299">
        <v>0</v>
      </c>
      <c r="M38" s="300">
        <v>1</v>
      </c>
      <c r="N38" s="301">
        <v>-100</v>
      </c>
      <c r="O38" s="295"/>
    </row>
    <row r="39" spans="1:16">
      <c r="A39" s="250"/>
      <c r="B39" s="246"/>
      <c r="C39" s="246"/>
      <c r="D39" s="246"/>
      <c r="E39" s="246"/>
      <c r="F39" s="246"/>
      <c r="G39" s="1166" t="s">
        <v>501</v>
      </c>
      <c r="H39" s="1167"/>
      <c r="I39" s="1167"/>
      <c r="J39" s="1168"/>
      <c r="K39" s="302">
        <v>-117983</v>
      </c>
      <c r="L39" s="302">
        <v>-2345</v>
      </c>
      <c r="M39" s="303">
        <v>-5521</v>
      </c>
      <c r="N39" s="304">
        <v>-57.5</v>
      </c>
      <c r="O39" s="295"/>
    </row>
    <row r="40" spans="1:16" ht="27" customHeight="1">
      <c r="A40" s="250"/>
      <c r="B40" s="246"/>
      <c r="C40" s="246"/>
      <c r="D40" s="246"/>
      <c r="E40" s="246"/>
      <c r="F40" s="246"/>
      <c r="G40" s="1163" t="s">
        <v>502</v>
      </c>
      <c r="H40" s="1164"/>
      <c r="I40" s="1164"/>
      <c r="J40" s="1165"/>
      <c r="K40" s="302">
        <v>-3512346</v>
      </c>
      <c r="L40" s="302">
        <v>-69806</v>
      </c>
      <c r="M40" s="303">
        <v>-35785</v>
      </c>
      <c r="N40" s="304">
        <v>95.1</v>
      </c>
      <c r="O40" s="295"/>
    </row>
    <row r="41" spans="1:16">
      <c r="A41" s="250"/>
      <c r="B41" s="246"/>
      <c r="C41" s="246"/>
      <c r="D41" s="246"/>
      <c r="E41" s="246"/>
      <c r="F41" s="246"/>
      <c r="G41" s="1169" t="s">
        <v>280</v>
      </c>
      <c r="H41" s="1170"/>
      <c r="I41" s="1170"/>
      <c r="J41" s="1171"/>
      <c r="K41" s="296">
        <v>1546545</v>
      </c>
      <c r="L41" s="302">
        <v>30737</v>
      </c>
      <c r="M41" s="303">
        <v>14658</v>
      </c>
      <c r="N41" s="304">
        <v>109.7</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3758193</v>
      </c>
      <c r="J51" s="322">
        <v>71732</v>
      </c>
      <c r="K51" s="323">
        <v>-0.7</v>
      </c>
      <c r="L51" s="324">
        <v>50880</v>
      </c>
      <c r="M51" s="325">
        <v>7</v>
      </c>
      <c r="N51" s="326">
        <v>-7.7</v>
      </c>
    </row>
    <row r="52" spans="1:14">
      <c r="A52" s="250"/>
      <c r="B52" s="246"/>
      <c r="C52" s="246"/>
      <c r="D52" s="246"/>
      <c r="E52" s="246"/>
      <c r="F52" s="246"/>
      <c r="G52" s="327"/>
      <c r="H52" s="328" t="s">
        <v>513</v>
      </c>
      <c r="I52" s="329">
        <v>2543963</v>
      </c>
      <c r="J52" s="330">
        <v>48556</v>
      </c>
      <c r="K52" s="331">
        <v>13.1</v>
      </c>
      <c r="L52" s="332">
        <v>26879</v>
      </c>
      <c r="M52" s="333">
        <v>2.4</v>
      </c>
      <c r="N52" s="334">
        <v>10.7</v>
      </c>
    </row>
    <row r="53" spans="1:14">
      <c r="A53" s="250"/>
      <c r="B53" s="246"/>
      <c r="C53" s="246"/>
      <c r="D53" s="246"/>
      <c r="E53" s="246"/>
      <c r="F53" s="246"/>
      <c r="G53" s="312" t="s">
        <v>514</v>
      </c>
      <c r="H53" s="313"/>
      <c r="I53" s="321">
        <v>2755482</v>
      </c>
      <c r="J53" s="322">
        <v>52872</v>
      </c>
      <c r="K53" s="323">
        <v>-26.3</v>
      </c>
      <c r="L53" s="324">
        <v>63956</v>
      </c>
      <c r="M53" s="325">
        <v>25.7</v>
      </c>
      <c r="N53" s="326">
        <v>-52</v>
      </c>
    </row>
    <row r="54" spans="1:14">
      <c r="A54" s="250"/>
      <c r="B54" s="246"/>
      <c r="C54" s="246"/>
      <c r="D54" s="246"/>
      <c r="E54" s="246"/>
      <c r="F54" s="246"/>
      <c r="G54" s="327"/>
      <c r="H54" s="328" t="s">
        <v>513</v>
      </c>
      <c r="I54" s="329">
        <v>1209133</v>
      </c>
      <c r="J54" s="330">
        <v>23201</v>
      </c>
      <c r="K54" s="331">
        <v>-52.2</v>
      </c>
      <c r="L54" s="332">
        <v>29239</v>
      </c>
      <c r="M54" s="333">
        <v>8.8000000000000007</v>
      </c>
      <c r="N54" s="334">
        <v>-61</v>
      </c>
    </row>
    <row r="55" spans="1:14">
      <c r="A55" s="250"/>
      <c r="B55" s="246"/>
      <c r="C55" s="246"/>
      <c r="D55" s="246"/>
      <c r="E55" s="246"/>
      <c r="F55" s="246"/>
      <c r="G55" s="312" t="s">
        <v>515</v>
      </c>
      <c r="H55" s="313"/>
      <c r="I55" s="321">
        <v>3703160</v>
      </c>
      <c r="J55" s="322">
        <v>71769</v>
      </c>
      <c r="K55" s="323">
        <v>35.700000000000003</v>
      </c>
      <c r="L55" s="324">
        <v>66255</v>
      </c>
      <c r="M55" s="325">
        <v>3.6</v>
      </c>
      <c r="N55" s="326">
        <v>32.1</v>
      </c>
    </row>
    <row r="56" spans="1:14">
      <c r="A56" s="250"/>
      <c r="B56" s="246"/>
      <c r="C56" s="246"/>
      <c r="D56" s="246"/>
      <c r="E56" s="246"/>
      <c r="F56" s="246"/>
      <c r="G56" s="327"/>
      <c r="H56" s="328" t="s">
        <v>513</v>
      </c>
      <c r="I56" s="329">
        <v>1463008</v>
      </c>
      <c r="J56" s="330">
        <v>28354</v>
      </c>
      <c r="K56" s="331">
        <v>22.2</v>
      </c>
      <c r="L56" s="332">
        <v>31822</v>
      </c>
      <c r="M56" s="333">
        <v>8.8000000000000007</v>
      </c>
      <c r="N56" s="334">
        <v>13.4</v>
      </c>
    </row>
    <row r="57" spans="1:14">
      <c r="A57" s="250"/>
      <c r="B57" s="246"/>
      <c r="C57" s="246"/>
      <c r="D57" s="246"/>
      <c r="E57" s="246"/>
      <c r="F57" s="246"/>
      <c r="G57" s="312" t="s">
        <v>516</v>
      </c>
      <c r="H57" s="313"/>
      <c r="I57" s="321">
        <v>2875175</v>
      </c>
      <c r="J57" s="322">
        <v>56368</v>
      </c>
      <c r="K57" s="323">
        <v>-21.5</v>
      </c>
      <c r="L57" s="324">
        <v>54227</v>
      </c>
      <c r="M57" s="325">
        <v>-18.2</v>
      </c>
      <c r="N57" s="326">
        <v>-3.3</v>
      </c>
    </row>
    <row r="58" spans="1:14">
      <c r="A58" s="250"/>
      <c r="B58" s="246"/>
      <c r="C58" s="246"/>
      <c r="D58" s="246"/>
      <c r="E58" s="246"/>
      <c r="F58" s="246"/>
      <c r="G58" s="327"/>
      <c r="H58" s="328" t="s">
        <v>513</v>
      </c>
      <c r="I58" s="329">
        <v>1697127</v>
      </c>
      <c r="J58" s="330">
        <v>33272</v>
      </c>
      <c r="K58" s="331">
        <v>17.3</v>
      </c>
      <c r="L58" s="332">
        <v>29694</v>
      </c>
      <c r="M58" s="333">
        <v>-6.7</v>
      </c>
      <c r="N58" s="334">
        <v>24</v>
      </c>
    </row>
    <row r="59" spans="1:14">
      <c r="A59" s="250"/>
      <c r="B59" s="246"/>
      <c r="C59" s="246"/>
      <c r="D59" s="246"/>
      <c r="E59" s="246"/>
      <c r="F59" s="246"/>
      <c r="G59" s="312" t="s">
        <v>517</v>
      </c>
      <c r="H59" s="313"/>
      <c r="I59" s="321">
        <v>4075293</v>
      </c>
      <c r="J59" s="322">
        <v>80994</v>
      </c>
      <c r="K59" s="323">
        <v>43.7</v>
      </c>
      <c r="L59" s="324">
        <v>57295</v>
      </c>
      <c r="M59" s="325">
        <v>5.7</v>
      </c>
      <c r="N59" s="326">
        <v>38</v>
      </c>
    </row>
    <row r="60" spans="1:14">
      <c r="A60" s="250"/>
      <c r="B60" s="246"/>
      <c r="C60" s="246"/>
      <c r="D60" s="246"/>
      <c r="E60" s="246"/>
      <c r="F60" s="246"/>
      <c r="G60" s="327"/>
      <c r="H60" s="328" t="s">
        <v>513</v>
      </c>
      <c r="I60" s="335">
        <v>1770983</v>
      </c>
      <c r="J60" s="330">
        <v>35197</v>
      </c>
      <c r="K60" s="331">
        <v>5.8</v>
      </c>
      <c r="L60" s="332">
        <v>32771</v>
      </c>
      <c r="M60" s="333">
        <v>10.4</v>
      </c>
      <c r="N60" s="334">
        <v>-4.5999999999999996</v>
      </c>
    </row>
    <row r="61" spans="1:14">
      <c r="A61" s="250"/>
      <c r="B61" s="246"/>
      <c r="C61" s="246"/>
      <c r="D61" s="246"/>
      <c r="E61" s="246"/>
      <c r="F61" s="246"/>
      <c r="G61" s="312" t="s">
        <v>518</v>
      </c>
      <c r="H61" s="336"/>
      <c r="I61" s="337">
        <v>3433461</v>
      </c>
      <c r="J61" s="338">
        <v>66747</v>
      </c>
      <c r="K61" s="339">
        <v>6.2</v>
      </c>
      <c r="L61" s="340">
        <v>58523</v>
      </c>
      <c r="M61" s="341">
        <v>4.8</v>
      </c>
      <c r="N61" s="326">
        <v>1.4</v>
      </c>
    </row>
    <row r="62" spans="1:14">
      <c r="A62" s="250"/>
      <c r="B62" s="246"/>
      <c r="C62" s="246"/>
      <c r="D62" s="246"/>
      <c r="E62" s="246"/>
      <c r="F62" s="246"/>
      <c r="G62" s="327"/>
      <c r="H62" s="328" t="s">
        <v>513</v>
      </c>
      <c r="I62" s="329">
        <v>1736843</v>
      </c>
      <c r="J62" s="330">
        <v>33716</v>
      </c>
      <c r="K62" s="331">
        <v>1.2</v>
      </c>
      <c r="L62" s="332">
        <v>30081</v>
      </c>
      <c r="M62" s="333">
        <v>4.7</v>
      </c>
      <c r="N62" s="334">
        <v>-3.5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CQ34" sqref="CQ34:DE3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I101" sqref="I10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5" zoomScaleNormal="100" zoomScaleSheetLayoutView="100" workbookViewId="0">
      <selection activeCell="CQ34" sqref="CQ34:DE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17.260000000000002</v>
      </c>
      <c r="G47" s="12">
        <v>24.39</v>
      </c>
      <c r="H47" s="12">
        <v>31.22</v>
      </c>
      <c r="I47" s="12">
        <v>32.69</v>
      </c>
      <c r="J47" s="13">
        <v>38.909999999999997</v>
      </c>
    </row>
    <row r="48" spans="2:10" ht="57.75" customHeight="1">
      <c r="B48" s="14"/>
      <c r="C48" s="1174" t="s">
        <v>4</v>
      </c>
      <c r="D48" s="1174"/>
      <c r="E48" s="1175"/>
      <c r="F48" s="15">
        <v>4.92</v>
      </c>
      <c r="G48" s="16">
        <v>5.01</v>
      </c>
      <c r="H48" s="16">
        <v>5.0199999999999996</v>
      </c>
      <c r="I48" s="16">
        <v>6.89</v>
      </c>
      <c r="J48" s="17">
        <v>4.5199999999999996</v>
      </c>
    </row>
    <row r="49" spans="2:10" ht="57.75" customHeight="1" thickBot="1">
      <c r="B49" s="18"/>
      <c r="C49" s="1176" t="s">
        <v>5</v>
      </c>
      <c r="D49" s="1176"/>
      <c r="E49" s="1177"/>
      <c r="F49" s="19">
        <v>6.95</v>
      </c>
      <c r="G49" s="20">
        <v>12.63</v>
      </c>
      <c r="H49" s="20">
        <v>7.43</v>
      </c>
      <c r="I49" s="20">
        <v>4.1500000000000004</v>
      </c>
      <c r="J49" s="21">
        <v>2.83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2" zoomScaleNormal="100" zoomScaleSheetLayoutView="100" workbookViewId="0">
      <selection activeCell="CQ34" sqref="CQ34:DE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525</v>
      </c>
      <c r="D34" s="1184"/>
      <c r="E34" s="1185"/>
      <c r="F34" s="32">
        <v>6.99</v>
      </c>
      <c r="G34" s="33">
        <v>8.4</v>
      </c>
      <c r="H34" s="33">
        <v>8.0399999999999991</v>
      </c>
      <c r="I34" s="33">
        <v>6.73</v>
      </c>
      <c r="J34" s="34">
        <v>5.92</v>
      </c>
      <c r="K34" s="22"/>
      <c r="L34" s="22"/>
      <c r="M34" s="22"/>
      <c r="N34" s="22"/>
      <c r="O34" s="22"/>
      <c r="P34" s="22"/>
    </row>
    <row r="35" spans="1:16" ht="39" customHeight="1">
      <c r="A35" s="22"/>
      <c r="B35" s="35"/>
      <c r="C35" s="1178" t="s">
        <v>526</v>
      </c>
      <c r="D35" s="1179"/>
      <c r="E35" s="1180"/>
      <c r="F35" s="36">
        <v>3.43</v>
      </c>
      <c r="G35" s="37">
        <v>3.64</v>
      </c>
      <c r="H35" s="37">
        <v>3.85</v>
      </c>
      <c r="I35" s="37">
        <v>4.62</v>
      </c>
      <c r="J35" s="38">
        <v>5.27</v>
      </c>
      <c r="K35" s="22"/>
      <c r="L35" s="22"/>
      <c r="M35" s="22"/>
      <c r="N35" s="22"/>
      <c r="O35" s="22"/>
      <c r="P35" s="22"/>
    </row>
    <row r="36" spans="1:16" ht="39" customHeight="1">
      <c r="A36" s="22"/>
      <c r="B36" s="35"/>
      <c r="C36" s="1178" t="s">
        <v>527</v>
      </c>
      <c r="D36" s="1179"/>
      <c r="E36" s="1180"/>
      <c r="F36" s="36">
        <v>4.92</v>
      </c>
      <c r="G36" s="37">
        <v>5</v>
      </c>
      <c r="H36" s="37">
        <v>5.0199999999999996</v>
      </c>
      <c r="I36" s="37">
        <v>6.89</v>
      </c>
      <c r="J36" s="38">
        <v>4.54</v>
      </c>
      <c r="K36" s="22"/>
      <c r="L36" s="22"/>
      <c r="M36" s="22"/>
      <c r="N36" s="22"/>
      <c r="O36" s="22"/>
      <c r="P36" s="22"/>
    </row>
    <row r="37" spans="1:16" ht="39" customHeight="1">
      <c r="A37" s="22"/>
      <c r="B37" s="35"/>
      <c r="C37" s="1178" t="s">
        <v>528</v>
      </c>
      <c r="D37" s="1179"/>
      <c r="E37" s="1180"/>
      <c r="F37" s="36">
        <v>0.3</v>
      </c>
      <c r="G37" s="37">
        <v>0.28000000000000003</v>
      </c>
      <c r="H37" s="37">
        <v>0.08</v>
      </c>
      <c r="I37" s="37">
        <v>0.48</v>
      </c>
      <c r="J37" s="38">
        <v>0.53</v>
      </c>
      <c r="K37" s="22"/>
      <c r="L37" s="22"/>
      <c r="M37" s="22"/>
      <c r="N37" s="22"/>
      <c r="O37" s="22"/>
      <c r="P37" s="22"/>
    </row>
    <row r="38" spans="1:16" ht="39" customHeight="1">
      <c r="A38" s="22"/>
      <c r="B38" s="35"/>
      <c r="C38" s="1178" t="s">
        <v>529</v>
      </c>
      <c r="D38" s="1179"/>
      <c r="E38" s="1180"/>
      <c r="F38" s="36">
        <v>0.01</v>
      </c>
      <c r="G38" s="37">
        <v>0.01</v>
      </c>
      <c r="H38" s="37">
        <v>0.01</v>
      </c>
      <c r="I38" s="37">
        <v>0.01</v>
      </c>
      <c r="J38" s="38">
        <v>0.37</v>
      </c>
      <c r="K38" s="22"/>
      <c r="L38" s="22"/>
      <c r="M38" s="22"/>
      <c r="N38" s="22"/>
      <c r="O38" s="22"/>
      <c r="P38" s="22"/>
    </row>
    <row r="39" spans="1:16" ht="39" customHeight="1">
      <c r="A39" s="22"/>
      <c r="B39" s="35"/>
      <c r="C39" s="1178" t="s">
        <v>530</v>
      </c>
      <c r="D39" s="1179"/>
      <c r="E39" s="1180"/>
      <c r="F39" s="36">
        <v>0.33</v>
      </c>
      <c r="G39" s="37">
        <v>0.4</v>
      </c>
      <c r="H39" s="37">
        <v>0.3</v>
      </c>
      <c r="I39" s="37">
        <v>0.3</v>
      </c>
      <c r="J39" s="38">
        <v>0.25</v>
      </c>
      <c r="K39" s="22"/>
      <c r="L39" s="22"/>
      <c r="M39" s="22"/>
      <c r="N39" s="22"/>
      <c r="O39" s="22"/>
      <c r="P39" s="22"/>
    </row>
    <row r="40" spans="1:16" ht="39" customHeight="1">
      <c r="A40" s="22"/>
      <c r="B40" s="35"/>
      <c r="C40" s="1178" t="s">
        <v>531</v>
      </c>
      <c r="D40" s="1179"/>
      <c r="E40" s="1180"/>
      <c r="F40" s="36">
        <v>0.76</v>
      </c>
      <c r="G40" s="37" t="s">
        <v>532</v>
      </c>
      <c r="H40" s="37">
        <v>0.04</v>
      </c>
      <c r="I40" s="37">
        <v>0.04</v>
      </c>
      <c r="J40" s="38">
        <v>0.21</v>
      </c>
      <c r="K40" s="22"/>
      <c r="L40" s="22"/>
      <c r="M40" s="22"/>
      <c r="N40" s="22"/>
      <c r="O40" s="22"/>
      <c r="P40" s="22"/>
    </row>
    <row r="41" spans="1:16" ht="39" customHeight="1">
      <c r="A41" s="22"/>
      <c r="B41" s="35"/>
      <c r="C41" s="1178" t="s">
        <v>533</v>
      </c>
      <c r="D41" s="1179"/>
      <c r="E41" s="1180"/>
      <c r="F41" s="36">
        <v>0</v>
      </c>
      <c r="G41" s="37">
        <v>0</v>
      </c>
      <c r="H41" s="37">
        <v>0</v>
      </c>
      <c r="I41" s="37">
        <v>0</v>
      </c>
      <c r="J41" s="38">
        <v>0.19</v>
      </c>
      <c r="K41" s="22"/>
      <c r="L41" s="22"/>
      <c r="M41" s="22"/>
      <c r="N41" s="22"/>
      <c r="O41" s="22"/>
      <c r="P41" s="22"/>
    </row>
    <row r="42" spans="1:16" ht="39" customHeight="1">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535</v>
      </c>
      <c r="D43" s="1182"/>
      <c r="E43" s="1183"/>
      <c r="F43" s="41">
        <v>7.0000000000000007E-2</v>
      </c>
      <c r="G43" s="42">
        <v>0.04</v>
      </c>
      <c r="H43" s="42">
        <v>0.02</v>
      </c>
      <c r="I43" s="42">
        <v>0.03</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31" zoomScaleSheetLayoutView="55" workbookViewId="0">
      <selection activeCell="N56" sqref="N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3509</v>
      </c>
      <c r="L45" s="60">
        <v>3598</v>
      </c>
      <c r="M45" s="60">
        <v>3450</v>
      </c>
      <c r="N45" s="60">
        <v>3362</v>
      </c>
      <c r="O45" s="61">
        <v>3331</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1894</v>
      </c>
      <c r="L48" s="64">
        <v>1884</v>
      </c>
      <c r="M48" s="64">
        <v>1897</v>
      </c>
      <c r="N48" s="64">
        <v>1912</v>
      </c>
      <c r="O48" s="65">
        <v>1842</v>
      </c>
      <c r="P48" s="48"/>
      <c r="Q48" s="48"/>
      <c r="R48" s="48"/>
      <c r="S48" s="48"/>
      <c r="T48" s="48"/>
      <c r="U48" s="48"/>
    </row>
    <row r="49" spans="1:21" ht="30.75" customHeight="1">
      <c r="A49" s="48"/>
      <c r="B49" s="1196"/>
      <c r="C49" s="1197"/>
      <c r="D49" s="62"/>
      <c r="E49" s="1188" t="s">
        <v>16</v>
      </c>
      <c r="F49" s="1188"/>
      <c r="G49" s="1188"/>
      <c r="H49" s="1188"/>
      <c r="I49" s="1188"/>
      <c r="J49" s="1189"/>
      <c r="K49" s="63" t="s">
        <v>481</v>
      </c>
      <c r="L49" s="64" t="s">
        <v>481</v>
      </c>
      <c r="M49" s="64" t="s">
        <v>481</v>
      </c>
      <c r="N49" s="64" t="s">
        <v>481</v>
      </c>
      <c r="O49" s="65" t="s">
        <v>481</v>
      </c>
      <c r="P49" s="48"/>
      <c r="Q49" s="48"/>
      <c r="R49" s="48"/>
      <c r="S49" s="48"/>
      <c r="T49" s="48"/>
      <c r="U49" s="48"/>
    </row>
    <row r="50" spans="1:21" ht="30.75" customHeight="1">
      <c r="A50" s="48"/>
      <c r="B50" s="1196"/>
      <c r="C50" s="1197"/>
      <c r="D50" s="62"/>
      <c r="E50" s="1188" t="s">
        <v>17</v>
      </c>
      <c r="F50" s="1188"/>
      <c r="G50" s="1188"/>
      <c r="H50" s="1188"/>
      <c r="I50" s="1188"/>
      <c r="J50" s="1189"/>
      <c r="K50" s="63">
        <v>42</v>
      </c>
      <c r="L50" s="64">
        <v>10</v>
      </c>
      <c r="M50" s="64">
        <v>4</v>
      </c>
      <c r="N50" s="64">
        <v>4</v>
      </c>
      <c r="O50" s="65">
        <v>4</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v>0</v>
      </c>
      <c r="N51" s="64" t="s">
        <v>481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3512</v>
      </c>
      <c r="L52" s="64">
        <v>3640</v>
      </c>
      <c r="M52" s="64">
        <v>3780</v>
      </c>
      <c r="N52" s="64">
        <v>3679</v>
      </c>
      <c r="O52" s="65">
        <v>3630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1933</v>
      </c>
      <c r="L53" s="69">
        <v>1852</v>
      </c>
      <c r="M53" s="69">
        <v>1571</v>
      </c>
      <c r="N53" s="69">
        <v>1599</v>
      </c>
      <c r="O53" s="70">
        <v>1547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O39" sqref="O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28116</v>
      </c>
      <c r="J41" s="83">
        <v>25633</v>
      </c>
      <c r="K41" s="83">
        <v>25137</v>
      </c>
      <c r="L41" s="83">
        <v>24215</v>
      </c>
      <c r="M41" s="84">
        <v>24295</v>
      </c>
    </row>
    <row r="42" spans="2:13" ht="27.75" customHeight="1">
      <c r="B42" s="1204"/>
      <c r="C42" s="1205"/>
      <c r="D42" s="85"/>
      <c r="E42" s="1210" t="s">
        <v>26</v>
      </c>
      <c r="F42" s="1210"/>
      <c r="G42" s="1210"/>
      <c r="H42" s="1211"/>
      <c r="I42" s="86">
        <v>86</v>
      </c>
      <c r="J42" s="87">
        <v>76</v>
      </c>
      <c r="K42" s="87">
        <v>24</v>
      </c>
      <c r="L42" s="87">
        <v>20</v>
      </c>
      <c r="M42" s="88">
        <v>16</v>
      </c>
    </row>
    <row r="43" spans="2:13" ht="27.75" customHeight="1">
      <c r="B43" s="1204"/>
      <c r="C43" s="1205"/>
      <c r="D43" s="85"/>
      <c r="E43" s="1210" t="s">
        <v>27</v>
      </c>
      <c r="F43" s="1210"/>
      <c r="G43" s="1210"/>
      <c r="H43" s="1211"/>
      <c r="I43" s="86">
        <v>26930</v>
      </c>
      <c r="J43" s="87">
        <v>25097</v>
      </c>
      <c r="K43" s="87">
        <v>23302</v>
      </c>
      <c r="L43" s="87">
        <v>21853</v>
      </c>
      <c r="M43" s="88">
        <v>20649</v>
      </c>
    </row>
    <row r="44" spans="2:13" ht="27.75" customHeight="1">
      <c r="B44" s="1204"/>
      <c r="C44" s="1205"/>
      <c r="D44" s="85"/>
      <c r="E44" s="1210" t="s">
        <v>28</v>
      </c>
      <c r="F44" s="1210"/>
      <c r="G44" s="1210"/>
      <c r="H44" s="1211"/>
      <c r="I44" s="86" t="s">
        <v>481</v>
      </c>
      <c r="J44" s="87" t="s">
        <v>481</v>
      </c>
      <c r="K44" s="87" t="s">
        <v>481</v>
      </c>
      <c r="L44" s="87" t="s">
        <v>481</v>
      </c>
      <c r="M44" s="88" t="s">
        <v>481</v>
      </c>
    </row>
    <row r="45" spans="2:13" ht="27.75" customHeight="1">
      <c r="B45" s="1204"/>
      <c r="C45" s="1205"/>
      <c r="D45" s="85"/>
      <c r="E45" s="1210" t="s">
        <v>29</v>
      </c>
      <c r="F45" s="1210"/>
      <c r="G45" s="1210"/>
      <c r="H45" s="1211"/>
      <c r="I45" s="86">
        <v>6722</v>
      </c>
      <c r="J45" s="87">
        <v>6774</v>
      </c>
      <c r="K45" s="87">
        <v>6415</v>
      </c>
      <c r="L45" s="87">
        <v>6229</v>
      </c>
      <c r="M45" s="88">
        <v>6128</v>
      </c>
    </row>
    <row r="46" spans="2:13" ht="27.75" customHeight="1">
      <c r="B46" s="1204"/>
      <c r="C46" s="1205"/>
      <c r="D46" s="89"/>
      <c r="E46" s="1210" t="s">
        <v>30</v>
      </c>
      <c r="F46" s="1210"/>
      <c r="G46" s="1210"/>
      <c r="H46" s="1211"/>
      <c r="I46" s="86">
        <v>18</v>
      </c>
      <c r="J46" s="87">
        <v>16</v>
      </c>
      <c r="K46" s="87">
        <v>12</v>
      </c>
      <c r="L46" s="87">
        <v>8</v>
      </c>
      <c r="M46" s="88">
        <v>5</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5009</v>
      </c>
      <c r="J50" s="87">
        <v>6652</v>
      </c>
      <c r="K50" s="87">
        <v>8201</v>
      </c>
      <c r="L50" s="87">
        <v>9801</v>
      </c>
      <c r="M50" s="88">
        <v>11874</v>
      </c>
    </row>
    <row r="51" spans="2:13" ht="27.75" customHeight="1">
      <c r="B51" s="1204"/>
      <c r="C51" s="1205"/>
      <c r="D51" s="85"/>
      <c r="E51" s="1210" t="s">
        <v>36</v>
      </c>
      <c r="F51" s="1210"/>
      <c r="G51" s="1210"/>
      <c r="H51" s="1211"/>
      <c r="I51" s="86">
        <v>1261</v>
      </c>
      <c r="J51" s="87">
        <v>1099</v>
      </c>
      <c r="K51" s="87">
        <v>1076</v>
      </c>
      <c r="L51" s="87">
        <v>1003</v>
      </c>
      <c r="M51" s="88">
        <v>927</v>
      </c>
    </row>
    <row r="52" spans="2:13" ht="27.75" customHeight="1">
      <c r="B52" s="1206"/>
      <c r="C52" s="1207"/>
      <c r="D52" s="85"/>
      <c r="E52" s="1210" t="s">
        <v>37</v>
      </c>
      <c r="F52" s="1210"/>
      <c r="G52" s="1210"/>
      <c r="H52" s="1211"/>
      <c r="I52" s="86">
        <v>33951</v>
      </c>
      <c r="J52" s="87">
        <v>32902</v>
      </c>
      <c r="K52" s="87">
        <v>32324</v>
      </c>
      <c r="L52" s="87">
        <v>31023</v>
      </c>
      <c r="M52" s="88">
        <v>30612</v>
      </c>
    </row>
    <row r="53" spans="2:13" ht="27.75" customHeight="1" thickBot="1">
      <c r="B53" s="1217" t="s">
        <v>21</v>
      </c>
      <c r="C53" s="1218"/>
      <c r="D53" s="92"/>
      <c r="E53" s="1219" t="s">
        <v>38</v>
      </c>
      <c r="F53" s="1219"/>
      <c r="G53" s="1219"/>
      <c r="H53" s="1220"/>
      <c r="I53" s="93">
        <v>21652</v>
      </c>
      <c r="J53" s="94">
        <v>16943</v>
      </c>
      <c r="K53" s="94">
        <v>13289</v>
      </c>
      <c r="L53" s="94">
        <v>10498</v>
      </c>
      <c r="M53" s="95">
        <v>7679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9" zoomScaleNormal="100" zoomScaleSheetLayoutView="55" workbookViewId="0">
      <selection activeCell="I71" sqref="I7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21" t="s">
        <v>569</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30"/>
      <c r="H50" s="1231"/>
      <c r="I50" s="1231"/>
      <c r="J50" s="1232"/>
      <c r="K50" s="356" t="s">
        <v>520</v>
      </c>
      <c r="L50" s="356" t="s">
        <v>521</v>
      </c>
      <c r="M50" s="356" t="s">
        <v>522</v>
      </c>
      <c r="N50" s="356" t="s">
        <v>523</v>
      </c>
      <c r="O50" s="356" t="s">
        <v>524</v>
      </c>
    </row>
    <row r="51" spans="1:17">
      <c r="B51" s="250"/>
      <c r="C51" s="246"/>
      <c r="D51" s="246"/>
      <c r="E51" s="246"/>
      <c r="F51" s="246"/>
      <c r="G51" s="1233" t="s">
        <v>563</v>
      </c>
      <c r="H51" s="1234"/>
      <c r="I51" s="1239" t="s">
        <v>564</v>
      </c>
      <c r="J51" s="1239"/>
      <c r="K51" s="1241"/>
      <c r="L51" s="1241"/>
      <c r="M51" s="1241"/>
      <c r="N51" s="1242">
        <v>71.900000000000006</v>
      </c>
      <c r="O51" s="1242">
        <v>54.2</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570</v>
      </c>
      <c r="J53" s="1243"/>
      <c r="K53" s="1250"/>
      <c r="L53" s="1250"/>
      <c r="M53" s="1250"/>
      <c r="N53" s="1252">
        <v>61.3</v>
      </c>
      <c r="O53" s="1252">
        <v>62.2</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565</v>
      </c>
      <c r="H55" s="1245"/>
      <c r="I55" s="1243" t="s">
        <v>564</v>
      </c>
      <c r="J55" s="1243"/>
      <c r="K55" s="1241"/>
      <c r="L55" s="1241"/>
      <c r="M55" s="1241"/>
      <c r="N55" s="1242">
        <v>37.299999999999997</v>
      </c>
      <c r="O55" s="1242">
        <v>33.1</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570</v>
      </c>
      <c r="J57" s="1253"/>
      <c r="K57" s="1250"/>
      <c r="L57" s="1250"/>
      <c r="M57" s="1250"/>
      <c r="N57" s="1252">
        <v>55.2</v>
      </c>
      <c r="O57" s="1252">
        <v>54.5</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21" t="s">
        <v>571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567</v>
      </c>
      <c r="I71" s="370"/>
      <c r="J71" s="366"/>
      <c r="K71" s="366"/>
      <c r="L71" s="367"/>
      <c r="M71" s="366"/>
      <c r="N71" s="367"/>
      <c r="O71" s="368"/>
    </row>
    <row r="72" spans="2:30">
      <c r="B72" s="250"/>
      <c r="C72" s="246"/>
      <c r="D72" s="246"/>
      <c r="E72" s="246"/>
      <c r="F72" s="246"/>
      <c r="G72" s="1230"/>
      <c r="H72" s="1231"/>
      <c r="I72" s="1231"/>
      <c r="J72" s="1232"/>
      <c r="K72" s="356" t="s">
        <v>520</v>
      </c>
      <c r="L72" s="356" t="s">
        <v>521</v>
      </c>
      <c r="M72" s="356" t="s">
        <v>522</v>
      </c>
      <c r="N72" s="356" t="s">
        <v>523</v>
      </c>
      <c r="O72" s="356" t="s">
        <v>524</v>
      </c>
    </row>
    <row r="73" spans="2:30">
      <c r="B73" s="250"/>
      <c r="C73" s="246"/>
      <c r="D73" s="246"/>
      <c r="E73" s="246"/>
      <c r="F73" s="246"/>
      <c r="G73" s="1233" t="s">
        <v>563</v>
      </c>
      <c r="H73" s="1234"/>
      <c r="I73" s="1239" t="s">
        <v>564</v>
      </c>
      <c r="J73" s="1239"/>
      <c r="K73" s="1254">
        <v>147</v>
      </c>
      <c r="L73" s="1254">
        <v>113.6</v>
      </c>
      <c r="M73" s="1242">
        <v>90.7</v>
      </c>
      <c r="N73" s="1242">
        <v>71.900000000000006</v>
      </c>
      <c r="O73" s="1242">
        <v>54.2</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568</v>
      </c>
      <c r="J75" s="1243"/>
      <c r="K75" s="1252">
        <v>14.4</v>
      </c>
      <c r="L75" s="1252">
        <v>13.4</v>
      </c>
      <c r="M75" s="1252">
        <v>12.1</v>
      </c>
      <c r="N75" s="1252">
        <v>11.3</v>
      </c>
      <c r="O75" s="1252">
        <v>10.8</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565</v>
      </c>
      <c r="H77" s="1245"/>
      <c r="I77" s="1243" t="s">
        <v>564</v>
      </c>
      <c r="J77" s="1243"/>
      <c r="K77" s="1254">
        <v>58.2</v>
      </c>
      <c r="L77" s="1254">
        <v>50.3</v>
      </c>
      <c r="M77" s="1242">
        <v>45.9</v>
      </c>
      <c r="N77" s="1242">
        <v>37.299999999999997</v>
      </c>
      <c r="O77" s="1242">
        <v>33.1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568</v>
      </c>
      <c r="J79" s="1253"/>
      <c r="K79" s="1256">
        <v>10.3</v>
      </c>
      <c r="L79" s="1256">
        <v>9.6</v>
      </c>
      <c r="M79" s="1256">
        <v>8.8000000000000007</v>
      </c>
      <c r="N79" s="1256">
        <v>7.8</v>
      </c>
      <c r="O79" s="1256">
        <v>7.5</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I113" sqref="I11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94" zoomScaleNormal="100" zoomScaleSheetLayoutView="55" workbookViewId="0">
      <selection activeCell="I95" sqref="I9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71732</v>
      </c>
      <c r="E3" s="118"/>
      <c r="F3" s="119">
        <v>50880</v>
      </c>
      <c r="G3" s="120"/>
      <c r="H3" s="121"/>
    </row>
    <row r="4" spans="1:8">
      <c r="A4" s="122"/>
      <c r="B4" s="123"/>
      <c r="C4" s="124"/>
      <c r="D4" s="125">
        <v>48556</v>
      </c>
      <c r="E4" s="126"/>
      <c r="F4" s="127">
        <v>26879</v>
      </c>
      <c r="G4" s="128"/>
      <c r="H4" s="129"/>
    </row>
    <row r="5" spans="1:8">
      <c r="A5" s="110" t="s">
        <v>514</v>
      </c>
      <c r="B5" s="115"/>
      <c r="C5" s="116"/>
      <c r="D5" s="117">
        <v>52872</v>
      </c>
      <c r="E5" s="118"/>
      <c r="F5" s="119">
        <v>63956</v>
      </c>
      <c r="G5" s="120"/>
      <c r="H5" s="121"/>
    </row>
    <row r="6" spans="1:8">
      <c r="A6" s="122"/>
      <c r="B6" s="123"/>
      <c r="C6" s="124"/>
      <c r="D6" s="125">
        <v>23201</v>
      </c>
      <c r="E6" s="126"/>
      <c r="F6" s="127">
        <v>29239</v>
      </c>
      <c r="G6" s="128"/>
      <c r="H6" s="129"/>
    </row>
    <row r="7" spans="1:8">
      <c r="A7" s="110" t="s">
        <v>515</v>
      </c>
      <c r="B7" s="115"/>
      <c r="C7" s="116"/>
      <c r="D7" s="117">
        <v>71769</v>
      </c>
      <c r="E7" s="118"/>
      <c r="F7" s="119">
        <v>66255</v>
      </c>
      <c r="G7" s="120"/>
      <c r="H7" s="121"/>
    </row>
    <row r="8" spans="1:8">
      <c r="A8" s="122"/>
      <c r="B8" s="123"/>
      <c r="C8" s="124"/>
      <c r="D8" s="125">
        <v>28354</v>
      </c>
      <c r="E8" s="126"/>
      <c r="F8" s="127">
        <v>31822</v>
      </c>
      <c r="G8" s="128"/>
      <c r="H8" s="129"/>
    </row>
    <row r="9" spans="1:8">
      <c r="A9" s="110" t="s">
        <v>516</v>
      </c>
      <c r="B9" s="115"/>
      <c r="C9" s="116"/>
      <c r="D9" s="117">
        <v>56368</v>
      </c>
      <c r="E9" s="118"/>
      <c r="F9" s="119">
        <v>54227</v>
      </c>
      <c r="G9" s="120"/>
      <c r="H9" s="121"/>
    </row>
    <row r="10" spans="1:8">
      <c r="A10" s="122"/>
      <c r="B10" s="123"/>
      <c r="C10" s="124"/>
      <c r="D10" s="125">
        <v>33272</v>
      </c>
      <c r="E10" s="126"/>
      <c r="F10" s="127">
        <v>29694</v>
      </c>
      <c r="G10" s="128"/>
      <c r="H10" s="129"/>
    </row>
    <row r="11" spans="1:8">
      <c r="A11" s="110" t="s">
        <v>517</v>
      </c>
      <c r="B11" s="115"/>
      <c r="C11" s="116"/>
      <c r="D11" s="117">
        <v>80994</v>
      </c>
      <c r="E11" s="118"/>
      <c r="F11" s="119">
        <v>57295</v>
      </c>
      <c r="G11" s="120"/>
      <c r="H11" s="121"/>
    </row>
    <row r="12" spans="1:8">
      <c r="A12" s="122"/>
      <c r="B12" s="123"/>
      <c r="C12" s="130"/>
      <c r="D12" s="125">
        <v>35197</v>
      </c>
      <c r="E12" s="126"/>
      <c r="F12" s="127">
        <v>32771</v>
      </c>
      <c r="G12" s="128"/>
      <c r="H12" s="129"/>
    </row>
    <row r="13" spans="1:8">
      <c r="A13" s="110"/>
      <c r="B13" s="115"/>
      <c r="C13" s="131"/>
      <c r="D13" s="132">
        <v>66747</v>
      </c>
      <c r="E13" s="133"/>
      <c r="F13" s="134">
        <v>58523</v>
      </c>
      <c r="G13" s="135"/>
      <c r="H13" s="121"/>
    </row>
    <row r="14" spans="1:8">
      <c r="A14" s="122"/>
      <c r="B14" s="123"/>
      <c r="C14" s="124"/>
      <c r="D14" s="125">
        <v>33716</v>
      </c>
      <c r="E14" s="126"/>
      <c r="F14" s="127">
        <v>30081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4.92</v>
      </c>
      <c r="C19" s="136">
        <f>ROUND(VALUE(SUBSTITUTE(実質収支比率等に係る経年分析!G$48,"▲","-")),2)</f>
        <v>5.01</v>
      </c>
      <c r="D19" s="136">
        <f>ROUND(VALUE(SUBSTITUTE(実質収支比率等に係る経年分析!H$48,"▲","-")),2)</f>
        <v>5.0199999999999996</v>
      </c>
      <c r="E19" s="136">
        <f>ROUND(VALUE(SUBSTITUTE(実質収支比率等に係る経年分析!I$48,"▲","-")),2)</f>
        <v>6.89</v>
      </c>
      <c r="F19" s="136">
        <f>ROUND(VALUE(SUBSTITUTE(実質収支比率等に係る経年分析!J$48,"▲","-")),2)</f>
        <v>4.5199999999999996</v>
      </c>
    </row>
    <row r="20" spans="1:11">
      <c r="A20" s="136" t="s">
        <v>43</v>
      </c>
      <c r="B20" s="136">
        <f>ROUND(VALUE(SUBSTITUTE(実質収支比率等に係る経年分析!F$47,"▲","-")),2)</f>
        <v>17.260000000000002</v>
      </c>
      <c r="C20" s="136">
        <f>ROUND(VALUE(SUBSTITUTE(実質収支比率等に係る経年分析!G$47,"▲","-")),2)</f>
        <v>24.39</v>
      </c>
      <c r="D20" s="136">
        <f>ROUND(VALUE(SUBSTITUTE(実質収支比率等に係る経年分析!H$47,"▲","-")),2)</f>
        <v>31.22</v>
      </c>
      <c r="E20" s="136">
        <f>ROUND(VALUE(SUBSTITUTE(実質収支比率等に係る経年分析!I$47,"▲","-")),2)</f>
        <v>32.69</v>
      </c>
      <c r="F20" s="136">
        <f>ROUND(VALUE(SUBSTITUTE(実質収支比率等に係る経年分析!J$47,"▲","-")),2)</f>
        <v>38.909999999999997</v>
      </c>
    </row>
    <row r="21" spans="1:11">
      <c r="A21" s="136" t="s">
        <v>44</v>
      </c>
      <c r="B21" s="136">
        <f>IF(ISNUMBER(VALUE(SUBSTITUTE(実質収支比率等に係る経年分析!F$49,"▲","-"))),ROUND(VALUE(SUBSTITUTE(実質収支比率等に係る経年分析!F$49,"▲","-")),2),NA())</f>
        <v>6.95</v>
      </c>
      <c r="C21" s="136">
        <f>IF(ISNUMBER(VALUE(SUBSTITUTE(実質収支比率等に係る経年分析!G$49,"▲","-"))),ROUND(VALUE(SUBSTITUTE(実質収支比率等に係る経年分析!G$49,"▲","-")),2),NA())</f>
        <v>12.63</v>
      </c>
      <c r="D21" s="136">
        <f>IF(ISNUMBER(VALUE(SUBSTITUTE(実質収支比率等に係る経年分析!H$49,"▲","-"))),ROUND(VALUE(SUBSTITUTE(実質収支比率等に係る経年分析!H$49,"▲","-")),2),NA())</f>
        <v>7.43</v>
      </c>
      <c r="E21" s="136">
        <f>IF(ISNUMBER(VALUE(SUBSTITUTE(実質収支比率等に係る経年分析!I$49,"▲","-"))),ROUND(VALUE(SUBSTITUTE(実質収支比率等に係る経年分析!I$49,"▲","-")),2),NA())</f>
        <v>4.1500000000000004</v>
      </c>
      <c r="F21" s="136">
        <f>IF(ISNUMBER(VALUE(SUBSTITUTE(実質収支比率等に係る経年分析!J$49,"▲","-"))),ROUND(VALUE(SUBSTITUTE(実質収支比率等に係る経年分析!J$49,"▲","-")),2),NA())</f>
        <v>2.83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0.09</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農林業集落排水事業特別会計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0.19</v>
      </c>
    </row>
    <row r="30" spans="1:11">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0.76</v>
      </c>
      <c r="D30" s="137">
        <f>IF(ROUND(VALUE(SUBSTITUTE(連結実質赤字比率に係る赤字・黒字の構成分析!G$40,"▲", "-")), 2) &lt; 0, ABS(ROUND(VALUE(SUBSTITUTE(連結実質赤字比率に係る赤字・黒字の構成分析!G$40,"▲", "-")), 2)), NA())</f>
        <v>0.31</v>
      </c>
      <c r="E30" s="137" t="e">
        <f>IF(ROUND(VALUE(SUBSTITUTE(連結実質赤字比率に係る赤字・黒字の構成分析!G$40,"▲", "-")), 2) &gt;= 0, ABS(ROUND(VALUE(SUBSTITUTE(連結実質赤字比率に係る赤字・黒字の構成分析!G$40,"▲", "-")), 2)), NA())</f>
        <v>#N/A</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0.21</v>
      </c>
    </row>
    <row r="31" spans="1:11">
      <c r="A31" s="137" t="str">
        <f>IF(連結実質赤字比率に係る赤字・黒字の構成分析!C$39="",NA(),連結実質赤字比率に係る赤字・黒字の構成分析!C$39)</f>
        <v>介護老人保健施設事業会計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0.37</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0.28000000000000003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0.53</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5.0199999999999996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6.89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4.54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5.27</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8.0399999999999991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5.92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3512</v>
      </c>
      <c r="E42" s="138"/>
      <c r="F42" s="138"/>
      <c r="G42" s="138">
        <f>'実質公債費比率（分子）の構造'!L$52</f>
        <v>3640</v>
      </c>
      <c r="H42" s="138"/>
      <c r="I42" s="138"/>
      <c r="J42" s="138">
        <f>'実質公債費比率（分子）の構造'!M$52</f>
        <v>3780</v>
      </c>
      <c r="K42" s="138"/>
      <c r="L42" s="138"/>
      <c r="M42" s="138">
        <f>'実質公債費比率（分子）の構造'!N$52</f>
        <v>3679</v>
      </c>
      <c r="N42" s="138"/>
      <c r="O42" s="138"/>
      <c r="P42" s="138">
        <f>'実質公債費比率（分子）の構造'!O$52</f>
        <v>3630</v>
      </c>
    </row>
    <row r="43" spans="1:16">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c r="A44" s="138" t="s">
        <v>53</v>
      </c>
      <c r="B44" s="138">
        <f>'実質公債費比率（分子）の構造'!K$50</f>
        <v>42</v>
      </c>
      <c r="C44" s="138"/>
      <c r="D44" s="138"/>
      <c r="E44" s="138">
        <f>'実質公債費比率（分子）の構造'!L$50</f>
        <v>10</v>
      </c>
      <c r="F44" s="138"/>
      <c r="G44" s="138"/>
      <c r="H44" s="138">
        <f>'実質公債費比率（分子）の構造'!M$50</f>
        <v>4</v>
      </c>
      <c r="I44" s="138"/>
      <c r="J44" s="138"/>
      <c r="K44" s="138">
        <f>'実質公債費比率（分子）の構造'!N$50</f>
        <v>4</v>
      </c>
      <c r="L44" s="138"/>
      <c r="M44" s="138"/>
      <c r="N44" s="138">
        <f>'実質公債費比率（分子）の構造'!O$50</f>
        <v>4</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1894</v>
      </c>
      <c r="C46" s="138"/>
      <c r="D46" s="138"/>
      <c r="E46" s="138">
        <f>'実質公債費比率（分子）の構造'!L$48</f>
        <v>1884</v>
      </c>
      <c r="F46" s="138"/>
      <c r="G46" s="138"/>
      <c r="H46" s="138">
        <f>'実質公債費比率（分子）の構造'!M$48</f>
        <v>1897</v>
      </c>
      <c r="I46" s="138"/>
      <c r="J46" s="138"/>
      <c r="K46" s="138">
        <f>'実質公債費比率（分子）の構造'!N$48</f>
        <v>1912</v>
      </c>
      <c r="L46" s="138"/>
      <c r="M46" s="138"/>
      <c r="N46" s="138">
        <f>'実質公債費比率（分子）の構造'!O$48</f>
        <v>1842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3509</v>
      </c>
      <c r="C49" s="138"/>
      <c r="D49" s="138"/>
      <c r="E49" s="138">
        <f>'実質公債費比率（分子）の構造'!L$45</f>
        <v>3598</v>
      </c>
      <c r="F49" s="138"/>
      <c r="G49" s="138"/>
      <c r="H49" s="138">
        <f>'実質公債費比率（分子）の構造'!M$45</f>
        <v>3450</v>
      </c>
      <c r="I49" s="138"/>
      <c r="J49" s="138"/>
      <c r="K49" s="138">
        <f>'実質公債費比率（分子）の構造'!N$45</f>
        <v>3362</v>
      </c>
      <c r="L49" s="138"/>
      <c r="M49" s="138"/>
      <c r="N49" s="138">
        <f>'実質公債費比率（分子）の構造'!O$45</f>
        <v>3331</v>
      </c>
      <c r="O49" s="138"/>
      <c r="P49" s="138"/>
    </row>
    <row r="50" spans="1:16">
      <c r="A50" s="138" t="s">
        <v>59</v>
      </c>
      <c r="B50" s="138" t="e">
        <f>NA()</f>
        <v>#N/A</v>
      </c>
      <c r="C50" s="138">
        <f>IF(ISNUMBER('実質公債費比率（分子）の構造'!K$53),'実質公債費比率（分子）の構造'!K$53,NA())</f>
        <v>1933</v>
      </c>
      <c r="D50" s="138" t="e">
        <f>NA()</f>
        <v>#N/A</v>
      </c>
      <c r="E50" s="138" t="e">
        <f>NA()</f>
        <v>#N/A</v>
      </c>
      <c r="F50" s="138">
        <f>IF(ISNUMBER('実質公債費比率（分子）の構造'!L$53),'実質公債費比率（分子）の構造'!L$53,NA())</f>
        <v>1852</v>
      </c>
      <c r="G50" s="138" t="e">
        <f>NA()</f>
        <v>#N/A</v>
      </c>
      <c r="H50" s="138" t="e">
        <f>NA()</f>
        <v>#N/A</v>
      </c>
      <c r="I50" s="138">
        <f>IF(ISNUMBER('実質公債費比率（分子）の構造'!M$53),'実質公債費比率（分子）の構造'!M$53,NA())</f>
        <v>1571</v>
      </c>
      <c r="J50" s="138" t="e">
        <f>NA()</f>
        <v>#N/A</v>
      </c>
      <c r="K50" s="138" t="e">
        <f>NA()</f>
        <v>#N/A</v>
      </c>
      <c r="L50" s="138">
        <f>IF(ISNUMBER('実質公債費比率（分子）の構造'!N$53),'実質公債費比率（分子）の構造'!N$53,NA())</f>
        <v>1599</v>
      </c>
      <c r="M50" s="138" t="e">
        <f>NA()</f>
        <v>#N/A</v>
      </c>
      <c r="N50" s="138" t="e">
        <f>NA()</f>
        <v>#N/A</v>
      </c>
      <c r="O50" s="138">
        <f>IF(ISNUMBER('実質公債費比率（分子）の構造'!O$53),'実質公債費比率（分子）の構造'!O$53,NA())</f>
        <v>1547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33951</v>
      </c>
      <c r="E56" s="137"/>
      <c r="F56" s="137"/>
      <c r="G56" s="137">
        <f>'将来負担比率（分子）の構造'!J$52</f>
        <v>32902</v>
      </c>
      <c r="H56" s="137"/>
      <c r="I56" s="137"/>
      <c r="J56" s="137">
        <f>'将来負担比率（分子）の構造'!K$52</f>
        <v>32324</v>
      </c>
      <c r="K56" s="137"/>
      <c r="L56" s="137"/>
      <c r="M56" s="137">
        <f>'将来負担比率（分子）の構造'!L$52</f>
        <v>31023</v>
      </c>
      <c r="N56" s="137"/>
      <c r="O56" s="137"/>
      <c r="P56" s="137">
        <f>'将来負担比率（分子）の構造'!M$52</f>
        <v>30612</v>
      </c>
    </row>
    <row r="57" spans="1:16">
      <c r="A57" s="137" t="s">
        <v>36</v>
      </c>
      <c r="B57" s="137"/>
      <c r="C57" s="137"/>
      <c r="D57" s="137">
        <f>'将来負担比率（分子）の構造'!I$51</f>
        <v>1261</v>
      </c>
      <c r="E57" s="137"/>
      <c r="F57" s="137"/>
      <c r="G57" s="137">
        <f>'将来負担比率（分子）の構造'!J$51</f>
        <v>1099</v>
      </c>
      <c r="H57" s="137"/>
      <c r="I57" s="137"/>
      <c r="J57" s="137">
        <f>'将来負担比率（分子）の構造'!K$51</f>
        <v>1076</v>
      </c>
      <c r="K57" s="137"/>
      <c r="L57" s="137"/>
      <c r="M57" s="137">
        <f>'将来負担比率（分子）の構造'!L$51</f>
        <v>1003</v>
      </c>
      <c r="N57" s="137"/>
      <c r="O57" s="137"/>
      <c r="P57" s="137">
        <f>'将来負担比率（分子）の構造'!M$51</f>
        <v>927</v>
      </c>
    </row>
    <row r="58" spans="1:16">
      <c r="A58" s="137" t="s">
        <v>35</v>
      </c>
      <c r="B58" s="137"/>
      <c r="C58" s="137"/>
      <c r="D58" s="137">
        <f>'将来負担比率（分子）の構造'!I$50</f>
        <v>5009</v>
      </c>
      <c r="E58" s="137"/>
      <c r="F58" s="137"/>
      <c r="G58" s="137">
        <f>'将来負担比率（分子）の構造'!J$50</f>
        <v>6652</v>
      </c>
      <c r="H58" s="137"/>
      <c r="I58" s="137"/>
      <c r="J58" s="137">
        <f>'将来負担比率（分子）の構造'!K$50</f>
        <v>8201</v>
      </c>
      <c r="K58" s="137"/>
      <c r="L58" s="137"/>
      <c r="M58" s="137">
        <f>'将来負担比率（分子）の構造'!L$50</f>
        <v>9801</v>
      </c>
      <c r="N58" s="137"/>
      <c r="O58" s="137"/>
      <c r="P58" s="137">
        <f>'将来負担比率（分子）の構造'!M$50</f>
        <v>11874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18</v>
      </c>
      <c r="C61" s="137"/>
      <c r="D61" s="137"/>
      <c r="E61" s="137">
        <f>'将来負担比率（分子）の構造'!J$46</f>
        <v>16</v>
      </c>
      <c r="F61" s="137"/>
      <c r="G61" s="137"/>
      <c r="H61" s="137">
        <f>'将来負担比率（分子）の構造'!K$46</f>
        <v>12</v>
      </c>
      <c r="I61" s="137"/>
      <c r="J61" s="137"/>
      <c r="K61" s="137">
        <f>'将来負担比率（分子）の構造'!L$46</f>
        <v>8</v>
      </c>
      <c r="L61" s="137"/>
      <c r="M61" s="137"/>
      <c r="N61" s="137">
        <f>'将来負担比率（分子）の構造'!M$46</f>
        <v>5</v>
      </c>
      <c r="O61" s="137"/>
      <c r="P61" s="137"/>
    </row>
    <row r="62" spans="1:16">
      <c r="A62" s="137" t="s">
        <v>29</v>
      </c>
      <c r="B62" s="137">
        <f>'将来負担比率（分子）の構造'!I$45</f>
        <v>6722</v>
      </c>
      <c r="C62" s="137"/>
      <c r="D62" s="137"/>
      <c r="E62" s="137">
        <f>'将来負担比率（分子）の構造'!J$45</f>
        <v>6774</v>
      </c>
      <c r="F62" s="137"/>
      <c r="G62" s="137"/>
      <c r="H62" s="137">
        <f>'将来負担比率（分子）の構造'!K$45</f>
        <v>6415</v>
      </c>
      <c r="I62" s="137"/>
      <c r="J62" s="137"/>
      <c r="K62" s="137">
        <f>'将来負担比率（分子）の構造'!L$45</f>
        <v>6229</v>
      </c>
      <c r="L62" s="137"/>
      <c r="M62" s="137"/>
      <c r="N62" s="137">
        <f>'将来負担比率（分子）の構造'!M$45</f>
        <v>6128</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26930</v>
      </c>
      <c r="C64" s="137"/>
      <c r="D64" s="137"/>
      <c r="E64" s="137">
        <f>'将来負担比率（分子）の構造'!J$43</f>
        <v>25097</v>
      </c>
      <c r="F64" s="137"/>
      <c r="G64" s="137"/>
      <c r="H64" s="137">
        <f>'将来負担比率（分子）の構造'!K$43</f>
        <v>23302</v>
      </c>
      <c r="I64" s="137"/>
      <c r="J64" s="137"/>
      <c r="K64" s="137">
        <f>'将来負担比率（分子）の構造'!L$43</f>
        <v>21853</v>
      </c>
      <c r="L64" s="137"/>
      <c r="M64" s="137"/>
      <c r="N64" s="137">
        <f>'将来負担比率（分子）の構造'!M$43</f>
        <v>20649</v>
      </c>
      <c r="O64" s="137"/>
      <c r="P64" s="137"/>
    </row>
    <row r="65" spans="1:16">
      <c r="A65" s="137" t="s">
        <v>26</v>
      </c>
      <c r="B65" s="137">
        <f>'将来負担比率（分子）の構造'!I$42</f>
        <v>86</v>
      </c>
      <c r="C65" s="137"/>
      <c r="D65" s="137"/>
      <c r="E65" s="137">
        <f>'将来負担比率（分子）の構造'!J$42</f>
        <v>76</v>
      </c>
      <c r="F65" s="137"/>
      <c r="G65" s="137"/>
      <c r="H65" s="137">
        <f>'将来負担比率（分子）の構造'!K$42</f>
        <v>24</v>
      </c>
      <c r="I65" s="137"/>
      <c r="J65" s="137"/>
      <c r="K65" s="137">
        <f>'将来負担比率（分子）の構造'!L$42</f>
        <v>20</v>
      </c>
      <c r="L65" s="137"/>
      <c r="M65" s="137"/>
      <c r="N65" s="137">
        <f>'将来負担比率（分子）の構造'!M$42</f>
        <v>16</v>
      </c>
      <c r="O65" s="137"/>
      <c r="P65" s="137"/>
    </row>
    <row r="66" spans="1:16">
      <c r="A66" s="137" t="s">
        <v>25</v>
      </c>
      <c r="B66" s="137">
        <f>'将来負担比率（分子）の構造'!I$41</f>
        <v>28116</v>
      </c>
      <c r="C66" s="137"/>
      <c r="D66" s="137"/>
      <c r="E66" s="137">
        <f>'将来負担比率（分子）の構造'!J$41</f>
        <v>25633</v>
      </c>
      <c r="F66" s="137"/>
      <c r="G66" s="137"/>
      <c r="H66" s="137">
        <f>'将来負担比率（分子）の構造'!K$41</f>
        <v>25137</v>
      </c>
      <c r="I66" s="137"/>
      <c r="J66" s="137"/>
      <c r="K66" s="137">
        <f>'将来負担比率（分子）の構造'!L$41</f>
        <v>24215</v>
      </c>
      <c r="L66" s="137"/>
      <c r="M66" s="137"/>
      <c r="N66" s="137">
        <f>'将来負担比率（分子）の構造'!M$41</f>
        <v>24295</v>
      </c>
      <c r="O66" s="137"/>
      <c r="P66" s="137"/>
    </row>
    <row r="67" spans="1:16">
      <c r="A67" s="137" t="s">
        <v>63</v>
      </c>
      <c r="B67" s="137" t="e">
        <f>NA()</f>
        <v>#N/A</v>
      </c>
      <c r="C67" s="137">
        <f>IF(ISNUMBER('将来負担比率（分子）の構造'!I$53), IF('将来負担比率（分子）の構造'!I$53 &lt; 0, 0, '将来負担比率（分子）の構造'!I$53), NA())</f>
        <v>21652</v>
      </c>
      <c r="D67" s="137" t="e">
        <f>NA()</f>
        <v>#N/A</v>
      </c>
      <c r="E67" s="137" t="e">
        <f>NA()</f>
        <v>#N/A</v>
      </c>
      <c r="F67" s="137">
        <f>IF(ISNUMBER('将来負担比率（分子）の構造'!J$53), IF('将来負担比率（分子）の構造'!J$53 &lt; 0, 0, '将来負担比率（分子）の構造'!J$53), NA())</f>
        <v>16943</v>
      </c>
      <c r="G67" s="137" t="e">
        <f>NA()</f>
        <v>#N/A</v>
      </c>
      <c r="H67" s="137" t="e">
        <f>NA()</f>
        <v>#N/A</v>
      </c>
      <c r="I67" s="137">
        <f>IF(ISNUMBER('将来負担比率（分子）の構造'!K$53), IF('将来負担比率（分子）の構造'!K$53 &lt; 0, 0, '将来負担比率（分子）の構造'!K$53), NA())</f>
        <v>13289</v>
      </c>
      <c r="J67" s="137" t="e">
        <f>NA()</f>
        <v>#N/A</v>
      </c>
      <c r="K67" s="137" t="e">
        <f>NA()</f>
        <v>#N/A</v>
      </c>
      <c r="L67" s="137">
        <f>IF(ISNUMBER('将来負担比率（分子）の構造'!L$53), IF('将来負担比率（分子）の構造'!L$53 &lt; 0, 0, '将来負担比率（分子）の構造'!L$53), NA())</f>
        <v>10498</v>
      </c>
      <c r="M67" s="137" t="e">
        <f>NA()</f>
        <v>#N/A</v>
      </c>
      <c r="N67" s="137" t="e">
        <f>NA()</f>
        <v>#N/A</v>
      </c>
      <c r="O67" s="137">
        <f>IF(ISNUMBER('将来負担比率（分子）の構造'!M$53), IF('将来負担比率（分子）の構造'!M$53 &lt; 0, 0, '将来負担比率（分子）の構造'!M$53), NA())</f>
        <v>7679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2018-05-16T00:34:37Z</cp:lastPrinted>
  <dcterms:created xsi:type="dcterms:W3CDTF">2018-01-24T05:24:54Z</dcterms:created>
  <dcterms:modified xsi:type="dcterms:W3CDTF">2018-10-29T01:17:33Z</dcterms:modified>
  <cp:category/>
</cp:coreProperties>
</file>