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aneda609\Desktop\11 高島市\【経営比較分析表】2018_252123_46_1718\"/>
    </mc:Choice>
  </mc:AlternateContent>
  <workbookProtection workbookAlgorithmName="SHA-512" workbookHashValue="oes2HhphkAHigxh6Gch9TF1O7ukMrGZ2PJZGOq71GLEdwNiic9PmASk91rksJjYDLnIDa2gkTlPw7FNH0sbB1w==" workbookSaltValue="d+ID9oGlqyw9sa/c7daa4A=="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 r="C10" i="5" l="1"/>
  <c r="D10" i="5"/>
  <c r="E10" i="5"/>
  <c r="B10" i="5"/>
</calcChain>
</file>

<file path=xl/sharedStrings.xml><?xml version="1.0" encoding="utf-8"?>
<sst xmlns="http://schemas.openxmlformats.org/spreadsheetml/2006/main" count="289" uniqueCount="110">
  <si>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</si>
  <si>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</si>
  <si>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</si>
  <si>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</si>
  <si>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</si>
  <si>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</si>
  <si>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</si>
  <si>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</si>
  <si>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</si>
  <si>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</si>
  <si>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</si>
  <si>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</si>
  <si>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</si>
  <si>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</si>
  <si>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</si>
  <si>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</si>
  <si>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</si>
  <si>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</si>
  <si>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</si>
  <si>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</si>
  <si>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</si>
  <si>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</si>
  <si>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</si>
  <si>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</si>
  <si>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</si>
  <si>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</si>
  <si>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</si>
  <si>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</si>
  <si>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</si>
  <si>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</si>
  <si>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</si>
  <si>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</si>
  <si>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</si>
  <si>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</si>
  <si>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</si>
  <si>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</si>
  <si>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</si>
  <si>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</si>
  <si>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</si>
  <si>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</si>
  <si>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</si>
  <si>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</si>
  <si>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</si>
  <si>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</si>
  <si>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</si>
  <si>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</si>
  <si>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</si>
  <si>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</si>
  <si>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</si>
  <si>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</si>
  <si>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</si>
  <si>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</si>
  <si>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</si>
  <si>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</si>
  <si>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</si>
  <si>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</si>
  <si>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</si>
  <si>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</si>
  <si>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</si>
  <si>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</si>
  <si>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</si>
  <si>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</si>
  <si>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</si>
  <si>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</si>
  <si>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</si>
  <si>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</si>
  <si>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</si>
  <si>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</si>
  <si>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</si>
  <si>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</si>
  <si>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</si>
  <si>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</si>
  <si>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</si>
  <si>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</si>
  <si>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</si>
  <si>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</si>
  <si>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</si>
  <si>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</si>
  <si>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</si>
  <si>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</si>
  <si>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</si>
  <si>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</si>
  <si>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</si>
  <si>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</si>
  <si>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</si>
  <si>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</si>
  <si>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</si>
  <si>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</si>
  <si>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</si>
  <si>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</si>
  <si>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</si>
  <si>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</si>
  <si>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</si>
  <si>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</si>
  <si>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</si>
  <si>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高島市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</si>
  <si>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</si>
  <si>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</si>
  <si>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</si>
  <si>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</si>
  <si>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</si>
  <si>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</si>
  <si>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</si>
  <si>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</si>
  <si>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</si>
  <si>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</si>
  <si>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</si>
  <si>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①有形固定資産減価償却率は、全国平均、類似団体平均を上回っていますが、耐用年数を超えた管渠はないことから、管渠の更新は実施しておらず、②管渠老朽化率、③管渠改善率は０となっています。</t>
    <rPh sb="2" eb="4">
      <t>ユウケイ</t>
    </rPh>
    <rPh sb="4" eb="6">
      <t>コテイ</t>
    </rPh>
    <rPh sb="6" eb="8">
      <t>シサン</t>
    </rPh>
    <rPh sb="8" eb="10">
      <t>ゲンカ</t>
    </rPh>
    <rPh sb="10" eb="12">
      <t>ショウキャク</t>
    </rPh>
    <rPh sb="12" eb="13">
      <t>リツ</t>
    </rPh>
    <rPh sb="15" eb="19">
      <t>ゼンコクヘイキン</t>
    </rPh>
    <rPh sb="20" eb="22">
      <t>ルイジ</t>
    </rPh>
    <rPh sb="22" eb="24">
      <t>ダンタイ</t>
    </rPh>
    <rPh sb="24" eb="26">
      <t>ヘイキン</t>
    </rPh>
    <rPh sb="27" eb="29">
      <t>ウワマワ</t>
    </rPh>
    <rPh sb="36" eb="38">
      <t>タイヨウ</t>
    </rPh>
    <rPh sb="38" eb="40">
      <t>ネンスウ</t>
    </rPh>
    <rPh sb="41" eb="42">
      <t>コ</t>
    </rPh>
    <rPh sb="44" eb="46">
      <t>カンキョ</t>
    </rPh>
    <rPh sb="54" eb="56">
      <t>カンキョ</t>
    </rPh>
    <rPh sb="57" eb="59">
      <t>コウシン</t>
    </rPh>
    <rPh sb="60" eb="62">
      <t>ジッシ</t>
    </rPh>
    <rPh sb="69" eb="71">
      <t>カンキョ</t>
    </rPh>
    <rPh sb="71" eb="74">
      <t>ロウキュウカ</t>
    </rPh>
    <rPh sb="74" eb="75">
      <t>リツ</t>
    </rPh>
    <rPh sb="77" eb="79">
      <t>カンキョ</t>
    </rPh>
    <rPh sb="79" eb="81">
      <t>カイゼン</t>
    </rPh>
    <rPh sb="81" eb="82">
      <t>リツ</t>
    </rPh>
    <phoneticPr fontId="4"/>
  </si>
  <si>
    <t>　下水道を取り巻く状況は今後厳しくなることが予測されます。このため、事業の効率化や経費の縮減に引き続き取り組み、また、施設の老朽化に対しては、ストックマネジメント計画を策定し、計画的かつ効率的な改築更新を行うことで持続可能な事業経営に努めていきます。</t>
    <rPh sb="1" eb="4">
      <t>ゲスイドウ</t>
    </rPh>
    <rPh sb="5" eb="6">
      <t>ト</t>
    </rPh>
    <rPh sb="7" eb="8">
      <t>マ</t>
    </rPh>
    <rPh sb="9" eb="11">
      <t>ジョウキョウ</t>
    </rPh>
    <rPh sb="12" eb="14">
      <t>コンゴ</t>
    </rPh>
    <rPh sb="14" eb="15">
      <t>キビ</t>
    </rPh>
    <rPh sb="22" eb="24">
      <t>ヨソク</t>
    </rPh>
    <rPh sb="34" eb="36">
      <t>ジギョウ</t>
    </rPh>
    <rPh sb="37" eb="40">
      <t>コウリツカ</t>
    </rPh>
    <rPh sb="41" eb="43">
      <t>ケイヒ</t>
    </rPh>
    <rPh sb="44" eb="46">
      <t>シュクゲン</t>
    </rPh>
    <rPh sb="47" eb="48">
      <t>ヒ</t>
    </rPh>
    <rPh sb="49" eb="50">
      <t>ツヅ</t>
    </rPh>
    <rPh sb="51" eb="52">
      <t>ト</t>
    </rPh>
    <rPh sb="53" eb="54">
      <t>ク</t>
    </rPh>
    <rPh sb="59" eb="61">
      <t>シセツ</t>
    </rPh>
    <rPh sb="62" eb="65">
      <t>ロウキュウカ</t>
    </rPh>
    <rPh sb="66" eb="67">
      <t>タイ</t>
    </rPh>
    <rPh sb="81" eb="83">
      <t>ケイカク</t>
    </rPh>
    <rPh sb="84" eb="86">
      <t>サクテイ</t>
    </rPh>
    <rPh sb="88" eb="91">
      <t>ケイカクテキ</t>
    </rPh>
    <rPh sb="93" eb="96">
      <t>コウリツテキ</t>
    </rPh>
    <rPh sb="97" eb="99">
      <t>カイチク</t>
    </rPh>
    <rPh sb="99" eb="101">
      <t>コウシン</t>
    </rPh>
    <rPh sb="102" eb="103">
      <t>イ</t>
    </rPh>
    <rPh sb="107" eb="109">
      <t>ジゾク</t>
    </rPh>
    <rPh sb="109" eb="111">
      <t>カノウ</t>
    </rPh>
    <rPh sb="112" eb="114">
      <t>ジギョウ</t>
    </rPh>
    <rPh sb="114" eb="116">
      <t>ケイエイ</t>
    </rPh>
    <rPh sb="117" eb="118">
      <t>ツト</t>
    </rPh>
    <phoneticPr fontId="4"/>
  </si>
  <si>
    <t>　平成２９年度から地方公営企業法を適用したことから、グラフはH29からとなっています。
①経常収支比率は、100％を上回っており、全国平均、類似団体平均を上回っています。
③流動比率は、手持ち資金が少なく、企業債償還額が多いことにより、100％を下回っています。
④企業債残高対事業規模比率は、全国平均、類似団体平均と比較し低位で推移しており、比較的良好と思われます。
⑤経費回収率は、100％を下回っており、良好とはいえませんが、全国平均、類似団体平均を上回っています。
⑥汚水処理原価は、全国平均、類似団体平均を下回っています。
⑦施設利用率は、全国平均、類似団体平均を上回っています。
⑧水洗化率は、前年度値から上昇していますが、全国平均、類似団体平均を下回っています。継続した啓発により水洗化率の向上を目指す必要があります。</t>
    <rPh sb="1" eb="3">
      <t>ヘイセイ</t>
    </rPh>
    <rPh sb="5" eb="7">
      <t>ネンド</t>
    </rPh>
    <rPh sb="9" eb="11">
      <t>チホウ</t>
    </rPh>
    <rPh sb="11" eb="13">
      <t>コウエイ</t>
    </rPh>
    <rPh sb="13" eb="15">
      <t>キギョウ</t>
    </rPh>
    <rPh sb="15" eb="16">
      <t>ホウ</t>
    </rPh>
    <rPh sb="17" eb="19">
      <t>テキヨウ</t>
    </rPh>
    <rPh sb="45" eb="47">
      <t>ケイジョウ</t>
    </rPh>
    <rPh sb="47" eb="49">
      <t>シュウシ</t>
    </rPh>
    <rPh sb="49" eb="51">
      <t>ヒリツ</t>
    </rPh>
    <rPh sb="58" eb="60">
      <t>ウワマワ</t>
    </rPh>
    <rPh sb="65" eb="67">
      <t>ゼンコク</t>
    </rPh>
    <rPh sb="67" eb="69">
      <t>ヘイキン</t>
    </rPh>
    <rPh sb="70" eb="72">
      <t>ルイジ</t>
    </rPh>
    <rPh sb="72" eb="74">
      <t>ダンタイ</t>
    </rPh>
    <rPh sb="74" eb="76">
      <t>ヘイキン</t>
    </rPh>
    <rPh sb="77" eb="79">
      <t>ウワマワ</t>
    </rPh>
    <rPh sb="87" eb="89">
      <t>リュウドウ</t>
    </rPh>
    <rPh sb="89" eb="91">
      <t>ヒリツ</t>
    </rPh>
    <rPh sb="93" eb="95">
      <t>テモ</t>
    </rPh>
    <rPh sb="96" eb="98">
      <t>シキン</t>
    </rPh>
    <rPh sb="99" eb="100">
      <t>スク</t>
    </rPh>
    <rPh sb="103" eb="105">
      <t>キギョウ</t>
    </rPh>
    <rPh sb="105" eb="106">
      <t>サイ</t>
    </rPh>
    <rPh sb="106" eb="108">
      <t>ショウカン</t>
    </rPh>
    <rPh sb="108" eb="109">
      <t>ガク</t>
    </rPh>
    <rPh sb="110" eb="111">
      <t>オオ</t>
    </rPh>
    <rPh sb="123" eb="125">
      <t>シタマワ</t>
    </rPh>
    <rPh sb="133" eb="135">
      <t>キギョウ</t>
    </rPh>
    <rPh sb="135" eb="136">
      <t>サイ</t>
    </rPh>
    <rPh sb="136" eb="138">
      <t>ザンダカ</t>
    </rPh>
    <rPh sb="138" eb="139">
      <t>タイ</t>
    </rPh>
    <rPh sb="139" eb="141">
      <t>ジギョウ</t>
    </rPh>
    <rPh sb="141" eb="143">
      <t>キボ</t>
    </rPh>
    <rPh sb="143" eb="145">
      <t>ヒリツ</t>
    </rPh>
    <rPh sb="147" eb="149">
      <t>ゼンコク</t>
    </rPh>
    <rPh sb="149" eb="151">
      <t>ヘイキン</t>
    </rPh>
    <rPh sb="152" eb="158">
      <t>ルイジダンタイヘイキン</t>
    </rPh>
    <rPh sb="159" eb="161">
      <t>ヒカク</t>
    </rPh>
    <rPh sb="162" eb="164">
      <t>テイイ</t>
    </rPh>
    <rPh sb="165" eb="167">
      <t>スイイ</t>
    </rPh>
    <rPh sb="172" eb="175">
      <t>ヒカクテキ</t>
    </rPh>
    <rPh sb="175" eb="177">
      <t>リョウコウ</t>
    </rPh>
    <rPh sb="178" eb="179">
      <t>オモ</t>
    </rPh>
    <rPh sb="186" eb="188">
      <t>ケイヒ</t>
    </rPh>
    <rPh sb="188" eb="190">
      <t>カイシュウ</t>
    </rPh>
    <rPh sb="190" eb="191">
      <t>リツ</t>
    </rPh>
    <rPh sb="198" eb="200">
      <t>シタマワ</t>
    </rPh>
    <rPh sb="205" eb="207">
      <t>リョウコウ</t>
    </rPh>
    <rPh sb="216" eb="218">
      <t>ゼンコク</t>
    </rPh>
    <rPh sb="218" eb="220">
      <t>ヘイキン</t>
    </rPh>
    <rPh sb="221" eb="227">
      <t>ルイジダンタイヘイキン</t>
    </rPh>
    <rPh sb="228" eb="230">
      <t>ウワマワ</t>
    </rPh>
    <rPh sb="238" eb="240">
      <t>オスイ</t>
    </rPh>
    <rPh sb="240" eb="242">
      <t>ショリ</t>
    </rPh>
    <rPh sb="242" eb="244">
      <t>ゲンカ</t>
    </rPh>
    <rPh sb="246" eb="248">
      <t>ゼンコク</t>
    </rPh>
    <rPh sb="248" eb="250">
      <t>ヘイキン</t>
    </rPh>
    <rPh sb="251" eb="257">
      <t>ルイジダンタイヘイキン</t>
    </rPh>
    <rPh sb="258" eb="260">
      <t>シタマワ</t>
    </rPh>
    <rPh sb="268" eb="270">
      <t>シセツ</t>
    </rPh>
    <rPh sb="270" eb="272">
      <t>リヨウ</t>
    </rPh>
    <rPh sb="272" eb="273">
      <t>リツ</t>
    </rPh>
    <rPh sb="275" eb="277">
      <t>ゼンコク</t>
    </rPh>
    <rPh sb="277" eb="279">
      <t>ヘイキン</t>
    </rPh>
    <rPh sb="280" eb="286">
      <t>ルイジダンタイヘイキン</t>
    </rPh>
    <rPh sb="287" eb="289">
      <t>ウワマワ</t>
    </rPh>
    <rPh sb="297" eb="300">
      <t>スイセンカ</t>
    </rPh>
    <rPh sb="300" eb="301">
      <t>リツ</t>
    </rPh>
    <rPh sb="318" eb="322">
      <t>ゼンコクヘイキン</t>
    </rPh>
    <rPh sb="323" eb="325">
      <t>ルイジ</t>
    </rPh>
    <rPh sb="325" eb="327">
      <t>ダンタイ</t>
    </rPh>
    <rPh sb="327" eb="329">
      <t>ヘイキン</t>
    </rPh>
    <rPh sb="330" eb="332">
      <t>シタマワ</t>
    </rPh>
    <rPh sb="338" eb="340">
      <t>ケイゾク</t>
    </rPh>
    <rPh sb="342" eb="344">
      <t>ケイハツ</t>
    </rPh>
    <rPh sb="347" eb="350">
      <t>スイセンカ</t>
    </rPh>
    <rPh sb="350" eb="351">
      <t>リツ</t>
    </rPh>
    <rPh sb="352" eb="354">
      <t>コウジョウ</t>
    </rPh>
    <rPh sb="355" eb="357">
      <t>メザ</t>
    </rPh>
    <rPh sb="358" eb="36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</si>
</sst>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BD3D-4AB9-8D06-BA30A231B9C8}"/>
            </c:ext>
          </c:extLst>
        </c:ser>
        <c:dLbls>
          <c:showLegendKey val="0"/>
          <c:showVal val="0"/>
          <c:showCatName val="0"/>
          <c:showSerName val="0"/>
          <c:showPercent val="0"/>
          <c:showBubbleSize val="0"/>
        </c:dLbls>
        <c:gapWidth val="150"/>
        <c:axId val="2070096928"/>
        <c:axId val="2070106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0.09</c:v>
                </c:pt>
                <c:pt idx="4">
                  <c:v>0.13</c:v>
                </c:pt>
              </c:numCache>
            </c:numRef>
          </c:val>
          <c:smooth val="0"/>
          <c:extLst xmlns:c16r2="http://schemas.microsoft.com/office/drawing/2015/06/chart">
            <c:ext xmlns:c16="http://schemas.microsoft.com/office/drawing/2014/chart" uri="{C3380CC4-5D6E-409C-BE32-E72D297353CC}">
              <c16:uniqueId val="{00000001-BD3D-4AB9-8D06-BA30A231B9C8}"/>
            </c:ext>
          </c:extLst>
        </c:ser>
        <c:dLbls>
          <c:showLegendKey val="0"/>
          <c:showVal val="0"/>
          <c:showCatName val="0"/>
          <c:showSerName val="0"/>
          <c:showPercent val="0"/>
          <c:showBubbleSize val="0"/>
        </c:dLbls>
        <c:marker val="1"/>
        <c:smooth val="0"/>
        <c:axId val="2070096928"/>
        <c:axId val="2070106720"/>
      </c:lineChart>
      <c:dateAx>
        <c:axId val="2070096928"/>
        <c:scaling>
          <c:orientation val="minMax"/>
        </c:scaling>
        <c:delete val="1"/>
        <c:axPos val="b"/>
        <c:numFmt formatCode="ge" sourceLinked="1"/>
        <c:majorTickMark val="none"/>
        <c:minorTickMark val="none"/>
        <c:tickLblPos val="none"/>
        <c:crossAx val="2070106720"/>
        <c:crosses val="autoZero"/>
        <c:auto val="1"/>
        <c:lblOffset val="100"/>
        <c:baseTimeUnit val="years"/>
      </c:dateAx>
      <c:valAx>
        <c:axId val="207010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009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77.760000000000005</c:v>
                </c:pt>
                <c:pt idx="4">
                  <c:v>77.11</c:v>
                </c:pt>
              </c:numCache>
            </c:numRef>
          </c:val>
          <c:extLst xmlns:c16r2="http://schemas.microsoft.com/office/drawing/2015/06/chart">
            <c:ext xmlns:c16="http://schemas.microsoft.com/office/drawing/2014/chart" uri="{C3380CC4-5D6E-409C-BE32-E72D297353CC}">
              <c16:uniqueId val="{00000000-9AAF-4D1A-8F2F-B93B6E656EBA}"/>
            </c:ext>
          </c:extLst>
        </c:ser>
        <c:dLbls>
          <c:showLegendKey val="0"/>
          <c:showVal val="0"/>
          <c:showCatName val="0"/>
          <c:showSerName val="0"/>
          <c:showPercent val="0"/>
          <c:showBubbleSize val="0"/>
        </c:dLbls>
        <c:gapWidth val="150"/>
        <c:axId val="158897424"/>
        <c:axId val="158902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43.36</c:v>
                </c:pt>
                <c:pt idx="4">
                  <c:v>42.56</c:v>
                </c:pt>
              </c:numCache>
            </c:numRef>
          </c:val>
          <c:smooth val="0"/>
          <c:extLst xmlns:c16r2="http://schemas.microsoft.com/office/drawing/2015/06/chart">
            <c:ext xmlns:c16="http://schemas.microsoft.com/office/drawing/2014/chart" uri="{C3380CC4-5D6E-409C-BE32-E72D297353CC}">
              <c16:uniqueId val="{00000001-9AAF-4D1A-8F2F-B93B6E656EBA}"/>
            </c:ext>
          </c:extLst>
        </c:ser>
        <c:dLbls>
          <c:showLegendKey val="0"/>
          <c:showVal val="0"/>
          <c:showCatName val="0"/>
          <c:showSerName val="0"/>
          <c:showPercent val="0"/>
          <c:showBubbleSize val="0"/>
        </c:dLbls>
        <c:marker val="1"/>
        <c:smooth val="0"/>
        <c:axId val="158897424"/>
        <c:axId val="158902864"/>
      </c:lineChart>
      <c:dateAx>
        <c:axId val="158897424"/>
        <c:scaling>
          <c:orientation val="minMax"/>
        </c:scaling>
        <c:delete val="1"/>
        <c:axPos val="b"/>
        <c:numFmt formatCode="ge" sourceLinked="1"/>
        <c:majorTickMark val="none"/>
        <c:minorTickMark val="none"/>
        <c:tickLblPos val="none"/>
        <c:crossAx val="158902864"/>
        <c:crosses val="autoZero"/>
        <c:auto val="1"/>
        <c:lblOffset val="100"/>
        <c:baseTimeUnit val="years"/>
      </c:dateAx>
      <c:valAx>
        <c:axId val="15890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89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81.680000000000007</c:v>
                </c:pt>
                <c:pt idx="4">
                  <c:v>82.54</c:v>
                </c:pt>
              </c:numCache>
            </c:numRef>
          </c:val>
          <c:extLst xmlns:c16r2="http://schemas.microsoft.com/office/drawing/2015/06/chart">
            <c:ext xmlns:c16="http://schemas.microsoft.com/office/drawing/2014/chart" uri="{C3380CC4-5D6E-409C-BE32-E72D297353CC}">
              <c16:uniqueId val="{00000000-7D50-4AB5-860D-51F84A74FEAD}"/>
            </c:ext>
          </c:extLst>
        </c:ser>
        <c:dLbls>
          <c:showLegendKey val="0"/>
          <c:showVal val="0"/>
          <c:showCatName val="0"/>
          <c:showSerName val="0"/>
          <c:showPercent val="0"/>
          <c:showBubbleSize val="0"/>
        </c:dLbls>
        <c:gapWidth val="150"/>
        <c:axId val="158897968"/>
        <c:axId val="158899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83.06</c:v>
                </c:pt>
                <c:pt idx="4">
                  <c:v>83.32</c:v>
                </c:pt>
              </c:numCache>
            </c:numRef>
          </c:val>
          <c:smooth val="0"/>
          <c:extLst xmlns:c16r2="http://schemas.microsoft.com/office/drawing/2015/06/chart">
            <c:ext xmlns:c16="http://schemas.microsoft.com/office/drawing/2014/chart" uri="{C3380CC4-5D6E-409C-BE32-E72D297353CC}">
              <c16:uniqueId val="{00000001-7D50-4AB5-860D-51F84A74FEAD}"/>
            </c:ext>
          </c:extLst>
        </c:ser>
        <c:dLbls>
          <c:showLegendKey val="0"/>
          <c:showVal val="0"/>
          <c:showCatName val="0"/>
          <c:showSerName val="0"/>
          <c:showPercent val="0"/>
          <c:showBubbleSize val="0"/>
        </c:dLbls>
        <c:marker val="1"/>
        <c:smooth val="0"/>
        <c:axId val="158897968"/>
        <c:axId val="158899600"/>
      </c:lineChart>
      <c:dateAx>
        <c:axId val="158897968"/>
        <c:scaling>
          <c:orientation val="minMax"/>
        </c:scaling>
        <c:delete val="1"/>
        <c:axPos val="b"/>
        <c:numFmt formatCode="ge" sourceLinked="1"/>
        <c:majorTickMark val="none"/>
        <c:minorTickMark val="none"/>
        <c:tickLblPos val="none"/>
        <c:crossAx val="158899600"/>
        <c:crosses val="autoZero"/>
        <c:auto val="1"/>
        <c:lblOffset val="100"/>
        <c:baseTimeUnit val="years"/>
      </c:dateAx>
      <c:valAx>
        <c:axId val="15889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89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99.54</c:v>
                </c:pt>
                <c:pt idx="4">
                  <c:v>102.12</c:v>
                </c:pt>
              </c:numCache>
            </c:numRef>
          </c:val>
          <c:extLst xmlns:c16r2="http://schemas.microsoft.com/office/drawing/2015/06/chart">
            <c:ext xmlns:c16="http://schemas.microsoft.com/office/drawing/2014/chart" uri="{C3380CC4-5D6E-409C-BE32-E72D297353CC}">
              <c16:uniqueId val="{00000000-4BA5-412A-BC4D-A281780CCD99}"/>
            </c:ext>
          </c:extLst>
        </c:ser>
        <c:dLbls>
          <c:showLegendKey val="0"/>
          <c:showVal val="0"/>
          <c:showCatName val="0"/>
          <c:showSerName val="0"/>
          <c:showPercent val="0"/>
          <c:showBubbleSize val="0"/>
        </c:dLbls>
        <c:gapWidth val="150"/>
        <c:axId val="2070094752"/>
        <c:axId val="2070107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102.13</c:v>
                </c:pt>
                <c:pt idx="4">
                  <c:v>101.72</c:v>
                </c:pt>
              </c:numCache>
            </c:numRef>
          </c:val>
          <c:smooth val="0"/>
          <c:extLst xmlns:c16r2="http://schemas.microsoft.com/office/drawing/2015/06/chart">
            <c:ext xmlns:c16="http://schemas.microsoft.com/office/drawing/2014/chart" uri="{C3380CC4-5D6E-409C-BE32-E72D297353CC}">
              <c16:uniqueId val="{00000001-4BA5-412A-BC4D-A281780CCD99}"/>
            </c:ext>
          </c:extLst>
        </c:ser>
        <c:dLbls>
          <c:showLegendKey val="0"/>
          <c:showVal val="0"/>
          <c:showCatName val="0"/>
          <c:showSerName val="0"/>
          <c:showPercent val="0"/>
          <c:showBubbleSize val="0"/>
        </c:dLbls>
        <c:marker val="1"/>
        <c:smooth val="0"/>
        <c:axId val="2070094752"/>
        <c:axId val="2070107808"/>
      </c:lineChart>
      <c:dateAx>
        <c:axId val="2070094752"/>
        <c:scaling>
          <c:orientation val="minMax"/>
        </c:scaling>
        <c:delete val="1"/>
        <c:axPos val="b"/>
        <c:numFmt formatCode="ge" sourceLinked="1"/>
        <c:majorTickMark val="none"/>
        <c:minorTickMark val="none"/>
        <c:tickLblPos val="none"/>
        <c:crossAx val="2070107808"/>
        <c:crosses val="autoZero"/>
        <c:auto val="1"/>
        <c:lblOffset val="100"/>
        <c:baseTimeUnit val="years"/>
      </c:dateAx>
      <c:valAx>
        <c:axId val="207010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009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35.51</c:v>
                </c:pt>
                <c:pt idx="4">
                  <c:v>35.03</c:v>
                </c:pt>
              </c:numCache>
            </c:numRef>
          </c:val>
          <c:extLst xmlns:c16r2="http://schemas.microsoft.com/office/drawing/2015/06/chart">
            <c:ext xmlns:c16="http://schemas.microsoft.com/office/drawing/2014/chart" uri="{C3380CC4-5D6E-409C-BE32-E72D297353CC}">
              <c16:uniqueId val="{00000000-7EDA-44E4-A2D1-F184AB484D44}"/>
            </c:ext>
          </c:extLst>
        </c:ser>
        <c:dLbls>
          <c:showLegendKey val="0"/>
          <c:showVal val="0"/>
          <c:showCatName val="0"/>
          <c:showSerName val="0"/>
          <c:showPercent val="0"/>
          <c:showBubbleSize val="0"/>
        </c:dLbls>
        <c:gapWidth val="150"/>
        <c:axId val="2069709664"/>
        <c:axId val="158384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23.93</c:v>
                </c:pt>
                <c:pt idx="4">
                  <c:v>24.68</c:v>
                </c:pt>
              </c:numCache>
            </c:numRef>
          </c:val>
          <c:smooth val="0"/>
          <c:extLst xmlns:c16r2="http://schemas.microsoft.com/office/drawing/2015/06/chart">
            <c:ext xmlns:c16="http://schemas.microsoft.com/office/drawing/2014/chart" uri="{C3380CC4-5D6E-409C-BE32-E72D297353CC}">
              <c16:uniqueId val="{00000001-7EDA-44E4-A2D1-F184AB484D44}"/>
            </c:ext>
          </c:extLst>
        </c:ser>
        <c:dLbls>
          <c:showLegendKey val="0"/>
          <c:showVal val="0"/>
          <c:showCatName val="0"/>
          <c:showSerName val="0"/>
          <c:showPercent val="0"/>
          <c:showBubbleSize val="0"/>
        </c:dLbls>
        <c:marker val="1"/>
        <c:smooth val="0"/>
        <c:axId val="2069709664"/>
        <c:axId val="158384432"/>
      </c:lineChart>
      <c:dateAx>
        <c:axId val="2069709664"/>
        <c:scaling>
          <c:orientation val="minMax"/>
        </c:scaling>
        <c:delete val="1"/>
        <c:axPos val="b"/>
        <c:numFmt formatCode="ge" sourceLinked="1"/>
        <c:majorTickMark val="none"/>
        <c:minorTickMark val="none"/>
        <c:tickLblPos val="none"/>
        <c:crossAx val="158384432"/>
        <c:crosses val="autoZero"/>
        <c:auto val="1"/>
        <c:lblOffset val="100"/>
        <c:baseTimeUnit val="years"/>
      </c:dateAx>
      <c:valAx>
        <c:axId val="15838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970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CDBB-4E35-B741-CBEBEA1D335D}"/>
            </c:ext>
          </c:extLst>
        </c:ser>
        <c:dLbls>
          <c:showLegendKey val="0"/>
          <c:showVal val="0"/>
          <c:showCatName val="0"/>
          <c:showSerName val="0"/>
          <c:showPercent val="0"/>
          <c:showBubbleSize val="0"/>
        </c:dLbls>
        <c:gapWidth val="150"/>
        <c:axId val="158376816"/>
        <c:axId val="15838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c:v>0.01</c:v>
                </c:pt>
              </c:numCache>
            </c:numRef>
          </c:val>
          <c:smooth val="0"/>
          <c:extLst xmlns:c16r2="http://schemas.microsoft.com/office/drawing/2015/06/chart">
            <c:ext xmlns:c16="http://schemas.microsoft.com/office/drawing/2014/chart" uri="{C3380CC4-5D6E-409C-BE32-E72D297353CC}">
              <c16:uniqueId val="{00000001-CDBB-4E35-B741-CBEBEA1D335D}"/>
            </c:ext>
          </c:extLst>
        </c:ser>
        <c:dLbls>
          <c:showLegendKey val="0"/>
          <c:showVal val="0"/>
          <c:showCatName val="0"/>
          <c:showSerName val="0"/>
          <c:showPercent val="0"/>
          <c:showBubbleSize val="0"/>
        </c:dLbls>
        <c:marker val="1"/>
        <c:smooth val="0"/>
        <c:axId val="158376816"/>
        <c:axId val="158380080"/>
      </c:lineChart>
      <c:dateAx>
        <c:axId val="158376816"/>
        <c:scaling>
          <c:orientation val="minMax"/>
        </c:scaling>
        <c:delete val="1"/>
        <c:axPos val="b"/>
        <c:numFmt formatCode="ge" sourceLinked="1"/>
        <c:majorTickMark val="none"/>
        <c:minorTickMark val="none"/>
        <c:tickLblPos val="none"/>
        <c:crossAx val="158380080"/>
        <c:crosses val="autoZero"/>
        <c:auto val="1"/>
        <c:lblOffset val="100"/>
        <c:baseTimeUnit val="years"/>
      </c:dateAx>
      <c:valAx>
        <c:axId val="15838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3768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1.98</c:v>
                </c:pt>
                <c:pt idx="4" formatCode="#,##0.00;&quot;△&quot;#,##0.00">
                  <c:v>0</c:v>
                </c:pt>
              </c:numCache>
            </c:numRef>
          </c:val>
          <c:extLst xmlns:c16r2="http://schemas.microsoft.com/office/drawing/2015/06/chart">
            <c:ext xmlns:c16="http://schemas.microsoft.com/office/drawing/2014/chart" uri="{C3380CC4-5D6E-409C-BE32-E72D297353CC}">
              <c16:uniqueId val="{00000000-B96D-49F7-B10C-2237D74F4CE5}"/>
            </c:ext>
          </c:extLst>
        </c:ser>
        <c:dLbls>
          <c:showLegendKey val="0"/>
          <c:showVal val="0"/>
          <c:showCatName val="0"/>
          <c:showSerName val="0"/>
          <c:showPercent val="0"/>
          <c:showBubbleSize val="0"/>
        </c:dLbls>
        <c:gapWidth val="150"/>
        <c:axId val="158374096"/>
        <c:axId val="158385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109.51</c:v>
                </c:pt>
                <c:pt idx="4">
                  <c:v>112.88</c:v>
                </c:pt>
              </c:numCache>
            </c:numRef>
          </c:val>
          <c:smooth val="0"/>
          <c:extLst xmlns:c16r2="http://schemas.microsoft.com/office/drawing/2015/06/chart">
            <c:ext xmlns:c16="http://schemas.microsoft.com/office/drawing/2014/chart" uri="{C3380CC4-5D6E-409C-BE32-E72D297353CC}">
              <c16:uniqueId val="{00000001-B96D-49F7-B10C-2237D74F4CE5}"/>
            </c:ext>
          </c:extLst>
        </c:ser>
        <c:dLbls>
          <c:showLegendKey val="0"/>
          <c:showVal val="0"/>
          <c:showCatName val="0"/>
          <c:showSerName val="0"/>
          <c:showPercent val="0"/>
          <c:showBubbleSize val="0"/>
        </c:dLbls>
        <c:marker val="1"/>
        <c:smooth val="0"/>
        <c:axId val="158374096"/>
        <c:axId val="158385520"/>
      </c:lineChart>
      <c:dateAx>
        <c:axId val="158374096"/>
        <c:scaling>
          <c:orientation val="minMax"/>
        </c:scaling>
        <c:delete val="1"/>
        <c:axPos val="b"/>
        <c:numFmt formatCode="ge" sourceLinked="1"/>
        <c:majorTickMark val="none"/>
        <c:minorTickMark val="none"/>
        <c:tickLblPos val="none"/>
        <c:crossAx val="158385520"/>
        <c:crosses val="autoZero"/>
        <c:auto val="1"/>
        <c:lblOffset val="100"/>
        <c:baseTimeUnit val="years"/>
      </c:dateAx>
      <c:valAx>
        <c:axId val="15838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37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29.02</c:v>
                </c:pt>
                <c:pt idx="4">
                  <c:v>32.78</c:v>
                </c:pt>
              </c:numCache>
            </c:numRef>
          </c:val>
          <c:extLst xmlns:c16r2="http://schemas.microsoft.com/office/drawing/2015/06/chart">
            <c:ext xmlns:c16="http://schemas.microsoft.com/office/drawing/2014/chart" uri="{C3380CC4-5D6E-409C-BE32-E72D297353CC}">
              <c16:uniqueId val="{00000000-623A-46A9-AB95-0FA430FA3385}"/>
            </c:ext>
          </c:extLst>
        </c:ser>
        <c:dLbls>
          <c:showLegendKey val="0"/>
          <c:showVal val="0"/>
          <c:showCatName val="0"/>
          <c:showSerName val="0"/>
          <c:showPercent val="0"/>
          <c:showBubbleSize val="0"/>
        </c:dLbls>
        <c:gapWidth val="150"/>
        <c:axId val="158387696"/>
        <c:axId val="158375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47.44</c:v>
                </c:pt>
                <c:pt idx="4">
                  <c:v>49.18</c:v>
                </c:pt>
              </c:numCache>
            </c:numRef>
          </c:val>
          <c:smooth val="0"/>
          <c:extLst xmlns:c16r2="http://schemas.microsoft.com/office/drawing/2015/06/chart">
            <c:ext xmlns:c16="http://schemas.microsoft.com/office/drawing/2014/chart" uri="{C3380CC4-5D6E-409C-BE32-E72D297353CC}">
              <c16:uniqueId val="{00000001-623A-46A9-AB95-0FA430FA3385}"/>
            </c:ext>
          </c:extLst>
        </c:ser>
        <c:dLbls>
          <c:showLegendKey val="0"/>
          <c:showVal val="0"/>
          <c:showCatName val="0"/>
          <c:showSerName val="0"/>
          <c:showPercent val="0"/>
          <c:showBubbleSize val="0"/>
        </c:dLbls>
        <c:marker val="1"/>
        <c:smooth val="0"/>
        <c:axId val="158387696"/>
        <c:axId val="158375728"/>
      </c:lineChart>
      <c:dateAx>
        <c:axId val="158387696"/>
        <c:scaling>
          <c:orientation val="minMax"/>
        </c:scaling>
        <c:delete val="1"/>
        <c:axPos val="b"/>
        <c:numFmt formatCode="ge" sourceLinked="1"/>
        <c:majorTickMark val="none"/>
        <c:minorTickMark val="none"/>
        <c:tickLblPos val="none"/>
        <c:crossAx val="158375728"/>
        <c:crosses val="autoZero"/>
        <c:auto val="1"/>
        <c:lblOffset val="100"/>
        <c:baseTimeUnit val="years"/>
      </c:dateAx>
      <c:valAx>
        <c:axId val="15837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38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54.75</c:v>
                </c:pt>
                <c:pt idx="4">
                  <c:v>50.43</c:v>
                </c:pt>
              </c:numCache>
            </c:numRef>
          </c:val>
          <c:extLst xmlns:c16r2="http://schemas.microsoft.com/office/drawing/2015/06/chart">
            <c:ext xmlns:c16="http://schemas.microsoft.com/office/drawing/2014/chart" uri="{C3380CC4-5D6E-409C-BE32-E72D297353CC}">
              <c16:uniqueId val="{00000000-1841-40E4-82CA-62D7D9A9659E}"/>
            </c:ext>
          </c:extLst>
        </c:ser>
        <c:dLbls>
          <c:showLegendKey val="0"/>
          <c:showVal val="0"/>
          <c:showCatName val="0"/>
          <c:showSerName val="0"/>
          <c:showPercent val="0"/>
          <c:showBubbleSize val="0"/>
        </c:dLbls>
        <c:gapWidth val="150"/>
        <c:axId val="158377360"/>
        <c:axId val="158374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1243.71</c:v>
                </c:pt>
                <c:pt idx="4">
                  <c:v>1194.1500000000001</c:v>
                </c:pt>
              </c:numCache>
            </c:numRef>
          </c:val>
          <c:smooth val="0"/>
          <c:extLst xmlns:c16r2="http://schemas.microsoft.com/office/drawing/2015/06/chart">
            <c:ext xmlns:c16="http://schemas.microsoft.com/office/drawing/2014/chart" uri="{C3380CC4-5D6E-409C-BE32-E72D297353CC}">
              <c16:uniqueId val="{00000001-1841-40E4-82CA-62D7D9A9659E}"/>
            </c:ext>
          </c:extLst>
        </c:ser>
        <c:dLbls>
          <c:showLegendKey val="0"/>
          <c:showVal val="0"/>
          <c:showCatName val="0"/>
          <c:showSerName val="0"/>
          <c:showPercent val="0"/>
          <c:showBubbleSize val="0"/>
        </c:dLbls>
        <c:marker val="1"/>
        <c:smooth val="0"/>
        <c:axId val="158377360"/>
        <c:axId val="158374640"/>
      </c:lineChart>
      <c:dateAx>
        <c:axId val="158377360"/>
        <c:scaling>
          <c:orientation val="minMax"/>
        </c:scaling>
        <c:delete val="1"/>
        <c:axPos val="b"/>
        <c:numFmt formatCode="ge" sourceLinked="1"/>
        <c:majorTickMark val="none"/>
        <c:minorTickMark val="none"/>
        <c:tickLblPos val="none"/>
        <c:crossAx val="158374640"/>
        <c:crosses val="autoZero"/>
        <c:auto val="1"/>
        <c:lblOffset val="100"/>
        <c:baseTimeUnit val="years"/>
      </c:dateAx>
      <c:valAx>
        <c:axId val="15837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37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87.04</c:v>
                </c:pt>
                <c:pt idx="4">
                  <c:v>95.67</c:v>
                </c:pt>
              </c:numCache>
            </c:numRef>
          </c:val>
          <c:extLst xmlns:c16r2="http://schemas.microsoft.com/office/drawing/2015/06/chart">
            <c:ext xmlns:c16="http://schemas.microsoft.com/office/drawing/2014/chart" uri="{C3380CC4-5D6E-409C-BE32-E72D297353CC}">
              <c16:uniqueId val="{00000000-3388-4129-AFBA-1441437FB522}"/>
            </c:ext>
          </c:extLst>
        </c:ser>
        <c:dLbls>
          <c:showLegendKey val="0"/>
          <c:showVal val="0"/>
          <c:showCatName val="0"/>
          <c:showSerName val="0"/>
          <c:showPercent val="0"/>
          <c:showBubbleSize val="0"/>
        </c:dLbls>
        <c:gapWidth val="150"/>
        <c:axId val="158381168"/>
        <c:axId val="158381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74.3</c:v>
                </c:pt>
                <c:pt idx="4">
                  <c:v>72.260000000000005</c:v>
                </c:pt>
              </c:numCache>
            </c:numRef>
          </c:val>
          <c:smooth val="0"/>
          <c:extLst xmlns:c16r2="http://schemas.microsoft.com/office/drawing/2015/06/chart">
            <c:ext xmlns:c16="http://schemas.microsoft.com/office/drawing/2014/chart" uri="{C3380CC4-5D6E-409C-BE32-E72D297353CC}">
              <c16:uniqueId val="{00000001-3388-4129-AFBA-1441437FB522}"/>
            </c:ext>
          </c:extLst>
        </c:ser>
        <c:dLbls>
          <c:showLegendKey val="0"/>
          <c:showVal val="0"/>
          <c:showCatName val="0"/>
          <c:showSerName val="0"/>
          <c:showPercent val="0"/>
          <c:showBubbleSize val="0"/>
        </c:dLbls>
        <c:marker val="1"/>
        <c:smooth val="0"/>
        <c:axId val="158381168"/>
        <c:axId val="158381712"/>
      </c:lineChart>
      <c:dateAx>
        <c:axId val="158381168"/>
        <c:scaling>
          <c:orientation val="minMax"/>
        </c:scaling>
        <c:delete val="1"/>
        <c:axPos val="b"/>
        <c:numFmt formatCode="ge" sourceLinked="1"/>
        <c:majorTickMark val="none"/>
        <c:minorTickMark val="none"/>
        <c:tickLblPos val="none"/>
        <c:crossAx val="158381712"/>
        <c:crosses val="autoZero"/>
        <c:auto val="1"/>
        <c:lblOffset val="100"/>
        <c:baseTimeUnit val="years"/>
      </c:dateAx>
      <c:valAx>
        <c:axId val="15838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38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196.89</c:v>
                </c:pt>
                <c:pt idx="4">
                  <c:v>179.21</c:v>
                </c:pt>
              </c:numCache>
            </c:numRef>
          </c:val>
          <c:extLst xmlns:c16r2="http://schemas.microsoft.com/office/drawing/2015/06/chart">
            <c:ext xmlns:c16="http://schemas.microsoft.com/office/drawing/2014/chart" uri="{C3380CC4-5D6E-409C-BE32-E72D297353CC}">
              <c16:uniqueId val="{00000000-2180-4EBA-8963-76E84FAF51BF}"/>
            </c:ext>
          </c:extLst>
        </c:ser>
        <c:dLbls>
          <c:showLegendKey val="0"/>
          <c:showVal val="0"/>
          <c:showCatName val="0"/>
          <c:showSerName val="0"/>
          <c:showPercent val="0"/>
          <c:showBubbleSize val="0"/>
        </c:dLbls>
        <c:gapWidth val="150"/>
        <c:axId val="158903952"/>
        <c:axId val="158901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221.81</c:v>
                </c:pt>
                <c:pt idx="4">
                  <c:v>230.02</c:v>
                </c:pt>
              </c:numCache>
            </c:numRef>
          </c:val>
          <c:smooth val="0"/>
          <c:extLst xmlns:c16r2="http://schemas.microsoft.com/office/drawing/2015/06/chart">
            <c:ext xmlns:c16="http://schemas.microsoft.com/office/drawing/2014/chart" uri="{C3380CC4-5D6E-409C-BE32-E72D297353CC}">
              <c16:uniqueId val="{00000001-2180-4EBA-8963-76E84FAF51BF}"/>
            </c:ext>
          </c:extLst>
        </c:ser>
        <c:dLbls>
          <c:showLegendKey val="0"/>
          <c:showVal val="0"/>
          <c:showCatName val="0"/>
          <c:showSerName val="0"/>
          <c:showPercent val="0"/>
          <c:showBubbleSize val="0"/>
        </c:dLbls>
        <c:marker val="1"/>
        <c:smooth val="0"/>
        <c:axId val="158903952"/>
        <c:axId val="158901232"/>
      </c:lineChart>
      <c:dateAx>
        <c:axId val="158903952"/>
        <c:scaling>
          <c:orientation val="minMax"/>
        </c:scaling>
        <c:delete val="1"/>
        <c:axPos val="b"/>
        <c:numFmt formatCode="ge" sourceLinked="1"/>
        <c:majorTickMark val="none"/>
        <c:minorTickMark val="none"/>
        <c:tickLblPos val="none"/>
        <c:crossAx val="158901232"/>
        <c:crosses val="autoZero"/>
        <c:auto val="1"/>
        <c:lblOffset val="100"/>
        <c:baseTimeUnit val="years"/>
      </c:dateAx>
      <c:valAx>
        <c:axId val="15890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90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22"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滋賀県　高島市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8">
        <f>データ!S6</f>
        <v>48963</v>
      </c>
      <c r="AM8" s="68"/>
      <c r="AN8" s="68"/>
      <c r="AO8" s="68"/>
      <c r="AP8" s="68"/>
      <c r="AQ8" s="68"/>
      <c r="AR8" s="68"/>
      <c r="AS8" s="68"/>
      <c r="AT8" s="67">
        <f>データ!T6</f>
        <v>693.05</v>
      </c>
      <c r="AU8" s="67"/>
      <c r="AV8" s="67"/>
      <c r="AW8" s="67"/>
      <c r="AX8" s="67"/>
      <c r="AY8" s="67"/>
      <c r="AZ8" s="67"/>
      <c r="BA8" s="67"/>
      <c r="BB8" s="67">
        <f>データ!U6</f>
        <v>70.650000000000006</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51.27</v>
      </c>
      <c r="J10" s="67"/>
      <c r="K10" s="67"/>
      <c r="L10" s="67"/>
      <c r="M10" s="67"/>
      <c r="N10" s="67"/>
      <c r="O10" s="67"/>
      <c r="P10" s="67">
        <f>データ!P6</f>
        <v>40.32</v>
      </c>
      <c r="Q10" s="67"/>
      <c r="R10" s="67"/>
      <c r="S10" s="67"/>
      <c r="T10" s="67"/>
      <c r="U10" s="67"/>
      <c r="V10" s="67"/>
      <c r="W10" s="67">
        <f>データ!Q6</f>
        <v>89.74</v>
      </c>
      <c r="X10" s="67"/>
      <c r="Y10" s="67"/>
      <c r="Z10" s="67"/>
      <c r="AA10" s="67"/>
      <c r="AB10" s="67"/>
      <c r="AC10" s="67"/>
      <c r="AD10" s="68">
        <f>データ!R6</f>
        <v>3240</v>
      </c>
      <c r="AE10" s="68"/>
      <c r="AF10" s="68"/>
      <c r="AG10" s="68"/>
      <c r="AH10" s="68"/>
      <c r="AI10" s="68"/>
      <c r="AJ10" s="68"/>
      <c r="AK10" s="2"/>
      <c r="AL10" s="68">
        <f>データ!V6</f>
        <v>19623</v>
      </c>
      <c r="AM10" s="68"/>
      <c r="AN10" s="68"/>
      <c r="AO10" s="68"/>
      <c r="AP10" s="68"/>
      <c r="AQ10" s="68"/>
      <c r="AR10" s="68"/>
      <c r="AS10" s="68"/>
      <c r="AT10" s="67">
        <f>データ!W6</f>
        <v>11.28</v>
      </c>
      <c r="AU10" s="67"/>
      <c r="AV10" s="67"/>
      <c r="AW10" s="67"/>
      <c r="AX10" s="67"/>
      <c r="AY10" s="67"/>
      <c r="AZ10" s="67"/>
      <c r="BA10" s="67"/>
      <c r="BB10" s="67">
        <f>データ!X6</f>
        <v>1739.63</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109</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107</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108</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【101.92】</v>
      </c>
      <c r="F85" s="26" t="str">
        <f>データ!AT6</f>
        <v>【88.06】</v>
      </c>
      <c r="G85" s="26" t="str">
        <f>データ!BE6</f>
        <v>【54.23】</v>
      </c>
      <c r="H85" s="26" t="str">
        <f>データ!BP6</f>
        <v>【1,209.40】</v>
      </c>
      <c r="I85" s="26" t="str">
        <f>データ!CA6</f>
        <v>【74.48】</v>
      </c>
      <c r="J85" s="26" t="str">
        <f>データ!CL6</f>
        <v>【219.46】</v>
      </c>
      <c r="K85" s="26" t="str">
        <f>データ!CW6</f>
        <v>【42.82】</v>
      </c>
      <c r="L85" s="26" t="str">
        <f>データ!DH6</f>
        <v>【83.36】</v>
      </c>
      <c r="M85" s="26" t="str">
        <f>データ!DS6</f>
        <v>【24.88】</v>
      </c>
      <c r="N85" s="26" t="str">
        <f>データ!ED6</f>
        <v>【0.01】</v>
      </c>
      <c r="O85" s="26" t="str">
        <f>データ!EO6</f>
        <v>【0.12】</v>
      </c>
    </row>
  </sheetData>
  <sheetProtection algorithmName="SHA-512" hashValue="44x0JdwnJ8UJqYW9306GBLYrEKv2LRNwwQXUQ/vHmcgA3dHFOBCmE+reKQTVTpY9mCeLsma4E5rE+eGZ2OOIcA==" saltValue="B0xfwNNOsBJpCUz+7mNMX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54</v>
      </c>
      <c r="B4" s="30"/>
      <c r="C4" s="30"/>
      <c r="D4" s="30"/>
      <c r="E4" s="30"/>
      <c r="F4" s="30"/>
      <c r="G4" s="30"/>
      <c r="H4" s="79"/>
      <c r="I4" s="80"/>
      <c r="J4" s="80"/>
      <c r="K4" s="80"/>
      <c r="L4" s="80"/>
      <c r="M4" s="80"/>
      <c r="N4" s="80"/>
      <c r="O4" s="80"/>
      <c r="P4" s="80"/>
      <c r="Q4" s="80"/>
      <c r="R4" s="80"/>
      <c r="S4" s="80"/>
      <c r="T4" s="80"/>
      <c r="U4" s="80"/>
      <c r="V4" s="80"/>
      <c r="W4" s="80"/>
      <c r="X4" s="81"/>
      <c r="Y4" s="75" t="s">
        <v>55</v>
      </c>
      <c r="Z4" s="75"/>
      <c r="AA4" s="75"/>
      <c r="AB4" s="75"/>
      <c r="AC4" s="75"/>
      <c r="AD4" s="75"/>
      <c r="AE4" s="75"/>
      <c r="AF4" s="75"/>
      <c r="AG4" s="75"/>
      <c r="AH4" s="75"/>
      <c r="AI4" s="75"/>
      <c r="AJ4" s="75" t="s">
        <v>56</v>
      </c>
      <c r="AK4" s="75"/>
      <c r="AL4" s="75"/>
      <c r="AM4" s="75"/>
      <c r="AN4" s="75"/>
      <c r="AO4" s="75"/>
      <c r="AP4" s="75"/>
      <c r="AQ4" s="75"/>
      <c r="AR4" s="75"/>
      <c r="AS4" s="75"/>
      <c r="AT4" s="75"/>
      <c r="AU4" s="75" t="s">
        <v>57</v>
      </c>
      <c r="AV4" s="75"/>
      <c r="AW4" s="75"/>
      <c r="AX4" s="75"/>
      <c r="AY4" s="75"/>
      <c r="AZ4" s="75"/>
      <c r="BA4" s="75"/>
      <c r="BB4" s="75"/>
      <c r="BC4" s="75"/>
      <c r="BD4" s="75"/>
      <c r="BE4" s="75"/>
      <c r="BF4" s="75" t="s">
        <v>58</v>
      </c>
      <c r="BG4" s="75"/>
      <c r="BH4" s="75"/>
      <c r="BI4" s="75"/>
      <c r="BJ4" s="75"/>
      <c r="BK4" s="75"/>
      <c r="BL4" s="75"/>
      <c r="BM4" s="75"/>
      <c r="BN4" s="75"/>
      <c r="BO4" s="75"/>
      <c r="BP4" s="75"/>
      <c r="BQ4" s="75" t="s">
        <v>59</v>
      </c>
      <c r="BR4" s="75"/>
      <c r="BS4" s="75"/>
      <c r="BT4" s="75"/>
      <c r="BU4" s="75"/>
      <c r="BV4" s="75"/>
      <c r="BW4" s="75"/>
      <c r="BX4" s="75"/>
      <c r="BY4" s="75"/>
      <c r="BZ4" s="75"/>
      <c r="CA4" s="75"/>
      <c r="CB4" s="75" t="s">
        <v>60</v>
      </c>
      <c r="CC4" s="75"/>
      <c r="CD4" s="75"/>
      <c r="CE4" s="75"/>
      <c r="CF4" s="75"/>
      <c r="CG4" s="75"/>
      <c r="CH4" s="75"/>
      <c r="CI4" s="75"/>
      <c r="CJ4" s="75"/>
      <c r="CK4" s="75"/>
      <c r="CL4" s="75"/>
      <c r="CM4" s="75" t="s">
        <v>61</v>
      </c>
      <c r="CN4" s="75"/>
      <c r="CO4" s="75"/>
      <c r="CP4" s="75"/>
      <c r="CQ4" s="75"/>
      <c r="CR4" s="75"/>
      <c r="CS4" s="75"/>
      <c r="CT4" s="75"/>
      <c r="CU4" s="75"/>
      <c r="CV4" s="75"/>
      <c r="CW4" s="75"/>
      <c r="CX4" s="75" t="s">
        <v>62</v>
      </c>
      <c r="CY4" s="75"/>
      <c r="CZ4" s="75"/>
      <c r="DA4" s="75"/>
      <c r="DB4" s="75"/>
      <c r="DC4" s="75"/>
      <c r="DD4" s="75"/>
      <c r="DE4" s="75"/>
      <c r="DF4" s="75"/>
      <c r="DG4" s="75"/>
      <c r="DH4" s="75"/>
      <c r="DI4" s="75" t="s">
        <v>63</v>
      </c>
      <c r="DJ4" s="75"/>
      <c r="DK4" s="75"/>
      <c r="DL4" s="75"/>
      <c r="DM4" s="75"/>
      <c r="DN4" s="75"/>
      <c r="DO4" s="75"/>
      <c r="DP4" s="75"/>
      <c r="DQ4" s="75"/>
      <c r="DR4" s="75"/>
      <c r="DS4" s="75"/>
      <c r="DT4" s="75" t="s">
        <v>64</v>
      </c>
      <c r="DU4" s="75"/>
      <c r="DV4" s="75"/>
      <c r="DW4" s="75"/>
      <c r="DX4" s="75"/>
      <c r="DY4" s="75"/>
      <c r="DZ4" s="75"/>
      <c r="EA4" s="75"/>
      <c r="EB4" s="75"/>
      <c r="EC4" s="75"/>
      <c r="ED4" s="75"/>
      <c r="EE4" s="75" t="s">
        <v>65</v>
      </c>
      <c r="EF4" s="75"/>
      <c r="EG4" s="75"/>
      <c r="EH4" s="75"/>
      <c r="EI4" s="75"/>
      <c r="EJ4" s="75"/>
      <c r="EK4" s="75"/>
      <c r="EL4" s="75"/>
      <c r="EM4" s="75"/>
      <c r="EN4" s="75"/>
      <c r="EO4" s="75"/>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2018</v>
      </c>
      <c r="C6" s="33">
        <f t="shared" ref="C6:X6" si="3">C7</f>
        <v>252123</v>
      </c>
      <c r="D6" s="33">
        <f t="shared" si="3"/>
        <v>46</v>
      </c>
      <c r="E6" s="33">
        <f t="shared" si="3"/>
        <v>17</v>
      </c>
      <c r="F6" s="33">
        <f t="shared" si="3"/>
        <v>4</v>
      </c>
      <c r="G6" s="33">
        <f t="shared" si="3"/>
        <v>0</v>
      </c>
      <c r="H6" s="33" t="str">
        <f t="shared" si="3"/>
        <v>滋賀県　高島市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51.27</v>
      </c>
      <c r="P6" s="34">
        <f t="shared" si="3"/>
        <v>40.32</v>
      </c>
      <c r="Q6" s="34">
        <f t="shared" si="3"/>
        <v>89.74</v>
      </c>
      <c r="R6" s="34">
        <f t="shared" si="3"/>
        <v>3240</v>
      </c>
      <c r="S6" s="34">
        <f t="shared" si="3"/>
        <v>48963</v>
      </c>
      <c r="T6" s="34">
        <f t="shared" si="3"/>
        <v>693.05</v>
      </c>
      <c r="U6" s="34">
        <f t="shared" si="3"/>
        <v>70.650000000000006</v>
      </c>
      <c r="V6" s="34">
        <f t="shared" si="3"/>
        <v>19623</v>
      </c>
      <c r="W6" s="34">
        <f t="shared" si="3"/>
        <v>11.28</v>
      </c>
      <c r="X6" s="34">
        <f t="shared" si="3"/>
        <v>1739.63</v>
      </c>
      <c r="Y6" s="35" t="str">
        <f>IF(Y7="",NA(),Y7)</f>
        <v>-</v>
      </c>
      <c r="Z6" s="35" t="str">
        <f t="shared" ref="Z6:AH6" si="4">IF(Z7="",NA(),Z7)</f>
        <v>-</v>
      </c>
      <c r="AA6" s="35" t="str">
        <f t="shared" si="4"/>
        <v>-</v>
      </c>
      <c r="AB6" s="35">
        <f t="shared" si="4"/>
        <v>99.54</v>
      </c>
      <c r="AC6" s="35">
        <f t="shared" si="4"/>
        <v>102.12</v>
      </c>
      <c r="AD6" s="35" t="str">
        <f t="shared" si="4"/>
        <v>-</v>
      </c>
      <c r="AE6" s="35" t="str">
        <f t="shared" si="4"/>
        <v>-</v>
      </c>
      <c r="AF6" s="35" t="str">
        <f t="shared" si="4"/>
        <v>-</v>
      </c>
      <c r="AG6" s="35">
        <f t="shared" si="4"/>
        <v>102.13</v>
      </c>
      <c r="AH6" s="35">
        <f t="shared" si="4"/>
        <v>101.72</v>
      </c>
      <c r="AI6" s="34" t="str">
        <f>IF(AI7="","",IF(AI7="-","【-】","【"&amp;SUBSTITUTE(TEXT(AI7,"#,##0.00"),"-","△")&amp;"】"))</f>
        <v>【101.92】</v>
      </c>
      <c r="AJ6" s="35" t="str">
        <f>IF(AJ7="",NA(),AJ7)</f>
        <v>-</v>
      </c>
      <c r="AK6" s="35" t="str">
        <f t="shared" ref="AK6:AS6" si="5">IF(AK7="",NA(),AK7)</f>
        <v>-</v>
      </c>
      <c r="AL6" s="35" t="str">
        <f t="shared" si="5"/>
        <v>-</v>
      </c>
      <c r="AM6" s="35">
        <f t="shared" si="5"/>
        <v>1.98</v>
      </c>
      <c r="AN6" s="34">
        <f t="shared" si="5"/>
        <v>0</v>
      </c>
      <c r="AO6" s="35" t="str">
        <f t="shared" si="5"/>
        <v>-</v>
      </c>
      <c r="AP6" s="35" t="str">
        <f t="shared" si="5"/>
        <v>-</v>
      </c>
      <c r="AQ6" s="35" t="str">
        <f t="shared" si="5"/>
        <v>-</v>
      </c>
      <c r="AR6" s="35">
        <f t="shared" si="5"/>
        <v>109.51</v>
      </c>
      <c r="AS6" s="35">
        <f t="shared" si="5"/>
        <v>112.88</v>
      </c>
      <c r="AT6" s="34" t="str">
        <f>IF(AT7="","",IF(AT7="-","【-】","【"&amp;SUBSTITUTE(TEXT(AT7,"#,##0.00"),"-","△")&amp;"】"))</f>
        <v>【88.06】</v>
      </c>
      <c r="AU6" s="35" t="str">
        <f>IF(AU7="",NA(),AU7)</f>
        <v>-</v>
      </c>
      <c r="AV6" s="35" t="str">
        <f t="shared" ref="AV6:BD6" si="6">IF(AV7="",NA(),AV7)</f>
        <v>-</v>
      </c>
      <c r="AW6" s="35" t="str">
        <f t="shared" si="6"/>
        <v>-</v>
      </c>
      <c r="AX6" s="35">
        <f t="shared" si="6"/>
        <v>29.02</v>
      </c>
      <c r="AY6" s="35">
        <f t="shared" si="6"/>
        <v>32.78</v>
      </c>
      <c r="AZ6" s="35" t="str">
        <f t="shared" si="6"/>
        <v>-</v>
      </c>
      <c r="BA6" s="35" t="str">
        <f t="shared" si="6"/>
        <v>-</v>
      </c>
      <c r="BB6" s="35" t="str">
        <f t="shared" si="6"/>
        <v>-</v>
      </c>
      <c r="BC6" s="35">
        <f t="shared" si="6"/>
        <v>47.44</v>
      </c>
      <c r="BD6" s="35">
        <f t="shared" si="6"/>
        <v>49.18</v>
      </c>
      <c r="BE6" s="34" t="str">
        <f>IF(BE7="","",IF(BE7="-","【-】","【"&amp;SUBSTITUTE(TEXT(BE7,"#,##0.00"),"-","△")&amp;"】"))</f>
        <v>【54.23】</v>
      </c>
      <c r="BF6" s="35" t="str">
        <f>IF(BF7="",NA(),BF7)</f>
        <v>-</v>
      </c>
      <c r="BG6" s="35" t="str">
        <f t="shared" ref="BG6:BO6" si="7">IF(BG7="",NA(),BG7)</f>
        <v>-</v>
      </c>
      <c r="BH6" s="35" t="str">
        <f t="shared" si="7"/>
        <v>-</v>
      </c>
      <c r="BI6" s="35">
        <f t="shared" si="7"/>
        <v>54.75</v>
      </c>
      <c r="BJ6" s="35">
        <f t="shared" si="7"/>
        <v>50.43</v>
      </c>
      <c r="BK6" s="35" t="str">
        <f t="shared" si="7"/>
        <v>-</v>
      </c>
      <c r="BL6" s="35" t="str">
        <f t="shared" si="7"/>
        <v>-</v>
      </c>
      <c r="BM6" s="35" t="str">
        <f t="shared" si="7"/>
        <v>-</v>
      </c>
      <c r="BN6" s="35">
        <f t="shared" si="7"/>
        <v>1243.71</v>
      </c>
      <c r="BO6" s="35">
        <f t="shared" si="7"/>
        <v>1194.1500000000001</v>
      </c>
      <c r="BP6" s="34" t="str">
        <f>IF(BP7="","",IF(BP7="-","【-】","【"&amp;SUBSTITUTE(TEXT(BP7,"#,##0.00"),"-","△")&amp;"】"))</f>
        <v>【1,209.40】</v>
      </c>
      <c r="BQ6" s="35" t="str">
        <f>IF(BQ7="",NA(),BQ7)</f>
        <v>-</v>
      </c>
      <c r="BR6" s="35" t="str">
        <f t="shared" ref="BR6:BZ6" si="8">IF(BR7="",NA(),BR7)</f>
        <v>-</v>
      </c>
      <c r="BS6" s="35" t="str">
        <f t="shared" si="8"/>
        <v>-</v>
      </c>
      <c r="BT6" s="35">
        <f t="shared" si="8"/>
        <v>87.04</v>
      </c>
      <c r="BU6" s="35">
        <f t="shared" si="8"/>
        <v>95.67</v>
      </c>
      <c r="BV6" s="35" t="str">
        <f t="shared" si="8"/>
        <v>-</v>
      </c>
      <c r="BW6" s="35" t="str">
        <f t="shared" si="8"/>
        <v>-</v>
      </c>
      <c r="BX6" s="35" t="str">
        <f t="shared" si="8"/>
        <v>-</v>
      </c>
      <c r="BY6" s="35">
        <f t="shared" si="8"/>
        <v>74.3</v>
      </c>
      <c r="BZ6" s="35">
        <f t="shared" si="8"/>
        <v>72.260000000000005</v>
      </c>
      <c r="CA6" s="34" t="str">
        <f>IF(CA7="","",IF(CA7="-","【-】","【"&amp;SUBSTITUTE(TEXT(CA7,"#,##0.00"),"-","△")&amp;"】"))</f>
        <v>【74.48】</v>
      </c>
      <c r="CB6" s="35" t="str">
        <f>IF(CB7="",NA(),CB7)</f>
        <v>-</v>
      </c>
      <c r="CC6" s="35" t="str">
        <f t="shared" ref="CC6:CK6" si="9">IF(CC7="",NA(),CC7)</f>
        <v>-</v>
      </c>
      <c r="CD6" s="35" t="str">
        <f t="shared" si="9"/>
        <v>-</v>
      </c>
      <c r="CE6" s="35">
        <f t="shared" si="9"/>
        <v>196.89</v>
      </c>
      <c r="CF6" s="35">
        <f t="shared" si="9"/>
        <v>179.21</v>
      </c>
      <c r="CG6" s="35" t="str">
        <f t="shared" si="9"/>
        <v>-</v>
      </c>
      <c r="CH6" s="35" t="str">
        <f t="shared" si="9"/>
        <v>-</v>
      </c>
      <c r="CI6" s="35" t="str">
        <f t="shared" si="9"/>
        <v>-</v>
      </c>
      <c r="CJ6" s="35">
        <f t="shared" si="9"/>
        <v>221.81</v>
      </c>
      <c r="CK6" s="35">
        <f t="shared" si="9"/>
        <v>230.02</v>
      </c>
      <c r="CL6" s="34" t="str">
        <f>IF(CL7="","",IF(CL7="-","【-】","【"&amp;SUBSTITUTE(TEXT(CL7,"#,##0.00"),"-","△")&amp;"】"))</f>
        <v>【219.46】</v>
      </c>
      <c r="CM6" s="35" t="str">
        <f>IF(CM7="",NA(),CM7)</f>
        <v>-</v>
      </c>
      <c r="CN6" s="35" t="str">
        <f t="shared" ref="CN6:CV6" si="10">IF(CN7="",NA(),CN7)</f>
        <v>-</v>
      </c>
      <c r="CO6" s="35" t="str">
        <f t="shared" si="10"/>
        <v>-</v>
      </c>
      <c r="CP6" s="35">
        <f t="shared" si="10"/>
        <v>77.760000000000005</v>
      </c>
      <c r="CQ6" s="35">
        <f t="shared" si="10"/>
        <v>77.11</v>
      </c>
      <c r="CR6" s="35" t="str">
        <f t="shared" si="10"/>
        <v>-</v>
      </c>
      <c r="CS6" s="35" t="str">
        <f t="shared" si="10"/>
        <v>-</v>
      </c>
      <c r="CT6" s="35" t="str">
        <f t="shared" si="10"/>
        <v>-</v>
      </c>
      <c r="CU6" s="35">
        <f t="shared" si="10"/>
        <v>43.36</v>
      </c>
      <c r="CV6" s="35">
        <f t="shared" si="10"/>
        <v>42.56</v>
      </c>
      <c r="CW6" s="34" t="str">
        <f>IF(CW7="","",IF(CW7="-","【-】","【"&amp;SUBSTITUTE(TEXT(CW7,"#,##0.00"),"-","△")&amp;"】"))</f>
        <v>【42.82】</v>
      </c>
      <c r="CX6" s="35" t="str">
        <f>IF(CX7="",NA(),CX7)</f>
        <v>-</v>
      </c>
      <c r="CY6" s="35" t="str">
        <f t="shared" ref="CY6:DG6" si="11">IF(CY7="",NA(),CY7)</f>
        <v>-</v>
      </c>
      <c r="CZ6" s="35" t="str">
        <f t="shared" si="11"/>
        <v>-</v>
      </c>
      <c r="DA6" s="35">
        <f t="shared" si="11"/>
        <v>81.680000000000007</v>
      </c>
      <c r="DB6" s="35">
        <f t="shared" si="11"/>
        <v>82.54</v>
      </c>
      <c r="DC6" s="35" t="str">
        <f t="shared" si="11"/>
        <v>-</v>
      </c>
      <c r="DD6" s="35" t="str">
        <f t="shared" si="11"/>
        <v>-</v>
      </c>
      <c r="DE6" s="35" t="str">
        <f t="shared" si="11"/>
        <v>-</v>
      </c>
      <c r="DF6" s="35">
        <f t="shared" si="11"/>
        <v>83.06</v>
      </c>
      <c r="DG6" s="35">
        <f t="shared" si="11"/>
        <v>83.32</v>
      </c>
      <c r="DH6" s="34" t="str">
        <f>IF(DH7="","",IF(DH7="-","【-】","【"&amp;SUBSTITUTE(TEXT(DH7,"#,##0.00"),"-","△")&amp;"】"))</f>
        <v>【83.36】</v>
      </c>
      <c r="DI6" s="35" t="str">
        <f>IF(DI7="",NA(),DI7)</f>
        <v>-</v>
      </c>
      <c r="DJ6" s="35" t="str">
        <f t="shared" ref="DJ6:DR6" si="12">IF(DJ7="",NA(),DJ7)</f>
        <v>-</v>
      </c>
      <c r="DK6" s="35" t="str">
        <f t="shared" si="12"/>
        <v>-</v>
      </c>
      <c r="DL6" s="35">
        <f t="shared" si="12"/>
        <v>35.51</v>
      </c>
      <c r="DM6" s="35">
        <f t="shared" si="12"/>
        <v>35.03</v>
      </c>
      <c r="DN6" s="35" t="str">
        <f t="shared" si="12"/>
        <v>-</v>
      </c>
      <c r="DO6" s="35" t="str">
        <f t="shared" si="12"/>
        <v>-</v>
      </c>
      <c r="DP6" s="35" t="str">
        <f t="shared" si="12"/>
        <v>-</v>
      </c>
      <c r="DQ6" s="35">
        <f t="shared" si="12"/>
        <v>23.93</v>
      </c>
      <c r="DR6" s="35">
        <f t="shared" si="12"/>
        <v>24.68</v>
      </c>
      <c r="DS6" s="34" t="str">
        <f>IF(DS7="","",IF(DS7="-","【-】","【"&amp;SUBSTITUTE(TEXT(DS7,"#,##0.00"),"-","△")&amp;"】"))</f>
        <v>【24.88】</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5">
        <f t="shared" si="13"/>
        <v>0.01</v>
      </c>
      <c r="ED6" s="34" t="str">
        <f>IF(ED7="","",IF(ED7="-","【-】","【"&amp;SUBSTITUTE(TEXT(ED7,"#,##0.00"),"-","△")&amp;"】"))</f>
        <v>【0.01】</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0.09</v>
      </c>
      <c r="EN6" s="35">
        <f t="shared" si="14"/>
        <v>0.13</v>
      </c>
      <c r="EO6" s="34" t="str">
        <f>IF(EO7="","",IF(EO7="-","【-】","【"&amp;SUBSTITUTE(TEXT(EO7,"#,##0.00"),"-","△")&amp;"】"))</f>
        <v>【0.12】</v>
      </c>
    </row>
    <row r="7" spans="1:148" s="36" customFormat="1" x14ac:dyDescent="0.15">
      <c r="A7" s="28"/>
      <c r="B7" s="37">
        <v>2018</v>
      </c>
      <c r="C7" s="37">
        <v>252123</v>
      </c>
      <c r="D7" s="37">
        <v>46</v>
      </c>
      <c r="E7" s="37">
        <v>17</v>
      </c>
      <c r="F7" s="37">
        <v>4</v>
      </c>
      <c r="G7" s="37">
        <v>0</v>
      </c>
      <c r="H7" s="37" t="s">
        <v>95</v>
      </c>
      <c r="I7" s="37" t="s">
        <v>96</v>
      </c>
      <c r="J7" s="37" t="s">
        <v>97</v>
      </c>
      <c r="K7" s="37" t="s">
        <v>98</v>
      </c>
      <c r="L7" s="37" t="s">
        <v>99</v>
      </c>
      <c r="M7" s="37" t="s">
        <v>100</v>
      </c>
      <c r="N7" s="38" t="s">
        <v>101</v>
      </c>
      <c r="O7" s="38">
        <v>51.27</v>
      </c>
      <c r="P7" s="38">
        <v>40.32</v>
      </c>
      <c r="Q7" s="38">
        <v>89.74</v>
      </c>
      <c r="R7" s="38">
        <v>3240</v>
      </c>
      <c r="S7" s="38">
        <v>48963</v>
      </c>
      <c r="T7" s="38">
        <v>693.05</v>
      </c>
      <c r="U7" s="38">
        <v>70.650000000000006</v>
      </c>
      <c r="V7" s="38">
        <v>19623</v>
      </c>
      <c r="W7" s="38">
        <v>11.28</v>
      </c>
      <c r="X7" s="38">
        <v>1739.63</v>
      </c>
      <c r="Y7" s="38" t="s">
        <v>101</v>
      </c>
      <c r="Z7" s="38" t="s">
        <v>101</v>
      </c>
      <c r="AA7" s="38" t="s">
        <v>101</v>
      </c>
      <c r="AB7" s="38">
        <v>99.54</v>
      </c>
      <c r="AC7" s="38">
        <v>102.12</v>
      </c>
      <c r="AD7" s="38" t="s">
        <v>101</v>
      </c>
      <c r="AE7" s="38" t="s">
        <v>101</v>
      </c>
      <c r="AF7" s="38" t="s">
        <v>101</v>
      </c>
      <c r="AG7" s="38">
        <v>102.13</v>
      </c>
      <c r="AH7" s="38">
        <v>101.72</v>
      </c>
      <c r="AI7" s="38">
        <v>101.92</v>
      </c>
      <c r="AJ7" s="38" t="s">
        <v>101</v>
      </c>
      <c r="AK7" s="38" t="s">
        <v>101</v>
      </c>
      <c r="AL7" s="38" t="s">
        <v>101</v>
      </c>
      <c r="AM7" s="38">
        <v>1.98</v>
      </c>
      <c r="AN7" s="38">
        <v>0</v>
      </c>
      <c r="AO7" s="38" t="s">
        <v>101</v>
      </c>
      <c r="AP7" s="38" t="s">
        <v>101</v>
      </c>
      <c r="AQ7" s="38" t="s">
        <v>101</v>
      </c>
      <c r="AR7" s="38">
        <v>109.51</v>
      </c>
      <c r="AS7" s="38">
        <v>112.88</v>
      </c>
      <c r="AT7" s="38">
        <v>88.06</v>
      </c>
      <c r="AU7" s="38" t="s">
        <v>101</v>
      </c>
      <c r="AV7" s="38" t="s">
        <v>101</v>
      </c>
      <c r="AW7" s="38" t="s">
        <v>101</v>
      </c>
      <c r="AX7" s="38">
        <v>29.02</v>
      </c>
      <c r="AY7" s="38">
        <v>32.78</v>
      </c>
      <c r="AZ7" s="38" t="s">
        <v>101</v>
      </c>
      <c r="BA7" s="38" t="s">
        <v>101</v>
      </c>
      <c r="BB7" s="38" t="s">
        <v>101</v>
      </c>
      <c r="BC7" s="38">
        <v>47.44</v>
      </c>
      <c r="BD7" s="38">
        <v>49.18</v>
      </c>
      <c r="BE7" s="38">
        <v>54.23</v>
      </c>
      <c r="BF7" s="38" t="s">
        <v>101</v>
      </c>
      <c r="BG7" s="38" t="s">
        <v>101</v>
      </c>
      <c r="BH7" s="38" t="s">
        <v>101</v>
      </c>
      <c r="BI7" s="38">
        <v>54.75</v>
      </c>
      <c r="BJ7" s="38">
        <v>50.43</v>
      </c>
      <c r="BK7" s="38" t="s">
        <v>101</v>
      </c>
      <c r="BL7" s="38" t="s">
        <v>101</v>
      </c>
      <c r="BM7" s="38" t="s">
        <v>101</v>
      </c>
      <c r="BN7" s="38">
        <v>1243.71</v>
      </c>
      <c r="BO7" s="38">
        <v>1194.1500000000001</v>
      </c>
      <c r="BP7" s="38">
        <v>1209.4000000000001</v>
      </c>
      <c r="BQ7" s="38" t="s">
        <v>101</v>
      </c>
      <c r="BR7" s="38" t="s">
        <v>101</v>
      </c>
      <c r="BS7" s="38" t="s">
        <v>101</v>
      </c>
      <c r="BT7" s="38">
        <v>87.04</v>
      </c>
      <c r="BU7" s="38">
        <v>95.67</v>
      </c>
      <c r="BV7" s="38" t="s">
        <v>101</v>
      </c>
      <c r="BW7" s="38" t="s">
        <v>101</v>
      </c>
      <c r="BX7" s="38" t="s">
        <v>101</v>
      </c>
      <c r="BY7" s="38">
        <v>74.3</v>
      </c>
      <c r="BZ7" s="38">
        <v>72.260000000000005</v>
      </c>
      <c r="CA7" s="38">
        <v>74.48</v>
      </c>
      <c r="CB7" s="38" t="s">
        <v>101</v>
      </c>
      <c r="CC7" s="38" t="s">
        <v>101</v>
      </c>
      <c r="CD7" s="38" t="s">
        <v>101</v>
      </c>
      <c r="CE7" s="38">
        <v>196.89</v>
      </c>
      <c r="CF7" s="38">
        <v>179.21</v>
      </c>
      <c r="CG7" s="38" t="s">
        <v>101</v>
      </c>
      <c r="CH7" s="38" t="s">
        <v>101</v>
      </c>
      <c r="CI7" s="38" t="s">
        <v>101</v>
      </c>
      <c r="CJ7" s="38">
        <v>221.81</v>
      </c>
      <c r="CK7" s="38">
        <v>230.02</v>
      </c>
      <c r="CL7" s="38">
        <v>219.46</v>
      </c>
      <c r="CM7" s="38" t="s">
        <v>101</v>
      </c>
      <c r="CN7" s="38" t="s">
        <v>101</v>
      </c>
      <c r="CO7" s="38" t="s">
        <v>101</v>
      </c>
      <c r="CP7" s="38">
        <v>77.760000000000005</v>
      </c>
      <c r="CQ7" s="38">
        <v>77.11</v>
      </c>
      <c r="CR7" s="38" t="s">
        <v>101</v>
      </c>
      <c r="CS7" s="38" t="s">
        <v>101</v>
      </c>
      <c r="CT7" s="38" t="s">
        <v>101</v>
      </c>
      <c r="CU7" s="38">
        <v>43.36</v>
      </c>
      <c r="CV7" s="38">
        <v>42.56</v>
      </c>
      <c r="CW7" s="38">
        <v>42.82</v>
      </c>
      <c r="CX7" s="38" t="s">
        <v>101</v>
      </c>
      <c r="CY7" s="38" t="s">
        <v>101</v>
      </c>
      <c r="CZ7" s="38" t="s">
        <v>101</v>
      </c>
      <c r="DA7" s="38">
        <v>81.680000000000007</v>
      </c>
      <c r="DB7" s="38">
        <v>82.54</v>
      </c>
      <c r="DC7" s="38" t="s">
        <v>101</v>
      </c>
      <c r="DD7" s="38" t="s">
        <v>101</v>
      </c>
      <c r="DE7" s="38" t="s">
        <v>101</v>
      </c>
      <c r="DF7" s="38">
        <v>83.06</v>
      </c>
      <c r="DG7" s="38">
        <v>83.32</v>
      </c>
      <c r="DH7" s="38">
        <v>83.36</v>
      </c>
      <c r="DI7" s="38" t="s">
        <v>101</v>
      </c>
      <c r="DJ7" s="38" t="s">
        <v>101</v>
      </c>
      <c r="DK7" s="38" t="s">
        <v>101</v>
      </c>
      <c r="DL7" s="38">
        <v>35.51</v>
      </c>
      <c r="DM7" s="38">
        <v>35.03</v>
      </c>
      <c r="DN7" s="38" t="s">
        <v>101</v>
      </c>
      <c r="DO7" s="38" t="s">
        <v>101</v>
      </c>
      <c r="DP7" s="38" t="s">
        <v>101</v>
      </c>
      <c r="DQ7" s="38">
        <v>23.93</v>
      </c>
      <c r="DR7" s="38">
        <v>24.68</v>
      </c>
      <c r="DS7" s="38">
        <v>24.88</v>
      </c>
      <c r="DT7" s="38" t="s">
        <v>101</v>
      </c>
      <c r="DU7" s="38" t="s">
        <v>101</v>
      </c>
      <c r="DV7" s="38" t="s">
        <v>101</v>
      </c>
      <c r="DW7" s="38">
        <v>0</v>
      </c>
      <c r="DX7" s="38">
        <v>0</v>
      </c>
      <c r="DY7" s="38" t="s">
        <v>101</v>
      </c>
      <c r="DZ7" s="38" t="s">
        <v>101</v>
      </c>
      <c r="EA7" s="38" t="s">
        <v>101</v>
      </c>
      <c r="EB7" s="38">
        <v>0</v>
      </c>
      <c r="EC7" s="38">
        <v>0.01</v>
      </c>
      <c r="ED7" s="38">
        <v>0.01</v>
      </c>
      <c r="EE7" s="38" t="s">
        <v>101</v>
      </c>
      <c r="EF7" s="38" t="s">
        <v>101</v>
      </c>
      <c r="EG7" s="38" t="s">
        <v>101</v>
      </c>
      <c r="EH7" s="38">
        <v>0</v>
      </c>
      <c r="EI7" s="38">
        <v>0</v>
      </c>
      <c r="EJ7" s="38" t="s">
        <v>101</v>
      </c>
      <c r="EK7" s="38" t="s">
        <v>101</v>
      </c>
      <c r="EL7" s="38" t="s">
        <v>101</v>
      </c>
      <c r="EM7" s="38">
        <v>0.09</v>
      </c>
      <c r="EN7" s="38">
        <v>0.13</v>
      </c>
      <c r="EO7" s="38">
        <v>0.12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兼田　雅幸</cp:lastModifiedBy>
  <dcterms:created xsi:type="dcterms:W3CDTF">2019-12-05T04:50:34Z</dcterms:created>
  <dcterms:modified xsi:type="dcterms:W3CDTF">2020-01-29T07:08:15Z</dcterms:modified>
  <cp:category/>
</cp:coreProperties>
</file>