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neda609\Desktop\02_経営比較分析表の分析等について\"/>
    </mc:Choice>
  </mc:AlternateContent>
  <workbookProtection workbookAlgorithmName="SHA-512" workbookHashValue="hhsxvE0hdOjhAXxaBOG3YqTsd6xIxPOJfvHN9RJxjYJebiE9RXyTWNZHnTgXMWAeLm3kx6UBmclKF1SHr9GH1g==" workbookSaltValue="x9//g7QO9Au8l1HjW+QiR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<sst xmlns="http://schemas.openxmlformats.org/spreadsheetml/2006/main" count="228" uniqueCount="113">
  <si>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</si>
  <si>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</si>
  <si>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</si>
  <si>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</si>
  <si>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</si>
  <si>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</si>
  <si>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</si>
  <si>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</si>
  <si>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</si>
  <si>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</si>
  <si>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</si>
  <si>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</si>
  <si>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</si>
  <si>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</si>
  <si>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</si>
  <si>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</si>
  <si>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</si>
  <si>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</si>
  <si>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</si>
  <si>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</si>
  <si>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</si>
  <si>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</si>
  <si>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</si>
  <si>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</si>
  <si>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</si>
  <si>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</si>
  <si>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</si>
  <si>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</si>
  <si>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</si>
  <si>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</si>
  <si>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</si>
  <si>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</si>
  <si>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</si>
  <si>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</si>
  <si>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</si>
  <si>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</si>
  <si>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</si>
  <si>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</si>
  <si>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</si>
  <si>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</si>
  <si>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</si>
  <si>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</si>
  <si>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</si>
  <si>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</si>
  <si>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</si>
  <si>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</si>
  <si>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</si>
  <si>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</si>
  <si>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</si>
  <si>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</si>
  <si>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</si>
  <si>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</si>
  <si>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</si>
  <si>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</si>
  <si>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</si>
  <si>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</si>
  <si>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</si>
  <si>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</si>
  <si>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</si>
  <si>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</si>
  <si>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</si>
  <si>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</si>
  <si>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</si>
  <si>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</si>
  <si>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</si>
  <si>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</si>
  <si>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</si>
  <si>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</si>
  <si>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</si>
  <si>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</si>
  <si>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</si>
  <si>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</si>
  <si>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</si>
  <si>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</si>
  <si>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</si>
  <si>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</si>
  <si>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</si>
  <si>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</si>
  <si>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</si>
  <si>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</si>
  <si>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</si>
  <si>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</si>
  <si>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</si>
  <si>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</si>
  <si>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</si>
  <si>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</si>
  <si>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</si>
  <si>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</si>
  <si>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</si>
  <si>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</si>
  <si>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</si>
  <si>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</si>
  <si>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</si>
  <si>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</si>
  <si>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</si>
  <si>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</si>
  <si>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</si>
  <si>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</si>
  <si>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</si>
  <si>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</si>
  <si>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</si>
  <si>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</si>
  <si>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</si>
  <si>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</si>
  <si>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</si>
  <si>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</si>
  <si>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</si>
  <si>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</si>
  <si>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</si>
  <si>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</si>
  <si>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①経常収支比率は、修繕費等の費用の増加により前年度を下回った。
③流動比率は、第２次高島市水道事業基本計画に基づく事業を実施したが、昨年度に比べ建設改良費が減となったことに伴い、未払金が減少したことから前年度を少し上回った。
④企業債残高対給水収益比率は、類似団体と比べて高い数値で推移していることから、企業債への依存度が高い傾向にある。
⑤料金回収率は、給水原価が前年度を上回ったことで前年度を下回った。
⑥給水原価は、類似団体より低く推移しており、安価な経費で運営している。修繕等の費用の増加により前年度を上回った。
⑦施設利用率は、概ね５０％弱で推移しており、施設数が多いため、個々の余力分の積み重ねも影響しているが、全体的な給水量の減少傾向が大きな要因である。
⑧有収率は、漏水修理等により前年度を上回ったが、類似団体より低く、依然として管路の老朽化による漏水が影響している。</t>
    <rPh sb="1" eb="3">
      <t>ケイジョウ</t>
    </rPh>
    <rPh sb="3" eb="5">
      <t>シュウシ</t>
    </rPh>
    <rPh sb="5" eb="7">
      <t>ヒリツ</t>
    </rPh>
    <rPh sb="9" eb="12">
      <t>シュウゼンヒ</t>
    </rPh>
    <rPh sb="12" eb="13">
      <t>トウ</t>
    </rPh>
    <rPh sb="14" eb="16">
      <t>ヒヨウ</t>
    </rPh>
    <rPh sb="17" eb="19">
      <t>ゾウカ</t>
    </rPh>
    <rPh sb="22" eb="25">
      <t>ゼンネンド</t>
    </rPh>
    <rPh sb="26" eb="27">
      <t>シタ</t>
    </rPh>
    <rPh sb="27" eb="28">
      <t>マワ</t>
    </rPh>
    <rPh sb="33" eb="35">
      <t>リュウドウ</t>
    </rPh>
    <rPh sb="35" eb="37">
      <t>ヒリツ</t>
    </rPh>
    <rPh sb="39" eb="40">
      <t>ダイ</t>
    </rPh>
    <rPh sb="41" eb="42">
      <t>ツギ</t>
    </rPh>
    <rPh sb="42" eb="53">
      <t>タカシマシスイドウジギョウキホンケイカク</t>
    </rPh>
    <rPh sb="54" eb="55">
      <t>モト</t>
    </rPh>
    <rPh sb="57" eb="59">
      <t>ジギョウ</t>
    </rPh>
    <rPh sb="60" eb="62">
      <t>ジッシ</t>
    </rPh>
    <rPh sb="66" eb="69">
      <t>サクネンド</t>
    </rPh>
    <rPh sb="70" eb="71">
      <t>クラ</t>
    </rPh>
    <rPh sb="72" eb="74">
      <t>ケンセツ</t>
    </rPh>
    <rPh sb="74" eb="76">
      <t>カイリョウ</t>
    </rPh>
    <rPh sb="76" eb="77">
      <t>ヒ</t>
    </rPh>
    <rPh sb="78" eb="79">
      <t>ゲン</t>
    </rPh>
    <rPh sb="86" eb="87">
      <t>トモナ</t>
    </rPh>
    <rPh sb="89" eb="91">
      <t>ミハライ</t>
    </rPh>
    <rPh sb="91" eb="92">
      <t>キン</t>
    </rPh>
    <rPh sb="93" eb="95">
      <t>ゲンショウ</t>
    </rPh>
    <rPh sb="101" eb="104">
      <t>ゼンネンド</t>
    </rPh>
    <rPh sb="105" eb="106">
      <t>スコ</t>
    </rPh>
    <rPh sb="107" eb="109">
      <t>ウワマワ</t>
    </rPh>
    <rPh sb="114" eb="116">
      <t>キギョウ</t>
    </rPh>
    <rPh sb="116" eb="117">
      <t>サイ</t>
    </rPh>
    <rPh sb="117" eb="119">
      <t>ザンダカ</t>
    </rPh>
    <rPh sb="119" eb="120">
      <t>タイ</t>
    </rPh>
    <rPh sb="120" eb="122">
      <t>キュウスイ</t>
    </rPh>
    <rPh sb="122" eb="124">
      <t>シュウエキ</t>
    </rPh>
    <rPh sb="124" eb="126">
      <t>ヒリツ</t>
    </rPh>
    <rPh sb="128" eb="130">
      <t>ルイジ</t>
    </rPh>
    <rPh sb="130" eb="132">
      <t>ダンタイ</t>
    </rPh>
    <rPh sb="133" eb="134">
      <t>クラ</t>
    </rPh>
    <rPh sb="136" eb="137">
      <t>タカ</t>
    </rPh>
    <rPh sb="138" eb="140">
      <t>スウチ</t>
    </rPh>
    <rPh sb="141" eb="143">
      <t>スイイ</t>
    </rPh>
    <rPh sb="152" eb="154">
      <t>キギョウ</t>
    </rPh>
    <rPh sb="154" eb="155">
      <t>サイ</t>
    </rPh>
    <rPh sb="157" eb="160">
      <t>イゾンド</t>
    </rPh>
    <rPh sb="161" eb="162">
      <t>タカ</t>
    </rPh>
    <rPh sb="163" eb="165">
      <t>ケイコウ</t>
    </rPh>
    <rPh sb="171" eb="173">
      <t>リョウキン</t>
    </rPh>
    <rPh sb="173" eb="175">
      <t>カイシュウ</t>
    </rPh>
    <rPh sb="175" eb="176">
      <t>リツ</t>
    </rPh>
    <rPh sb="178" eb="180">
      <t>キュウスイ</t>
    </rPh>
    <rPh sb="180" eb="182">
      <t>ゲンカ</t>
    </rPh>
    <rPh sb="183" eb="186">
      <t>ゼンネンド</t>
    </rPh>
    <rPh sb="187" eb="189">
      <t>ウワマワ</t>
    </rPh>
    <rPh sb="194" eb="197">
      <t>ゼンネンド</t>
    </rPh>
    <rPh sb="198" eb="200">
      <t>シタマワ</t>
    </rPh>
    <rPh sb="205" eb="207">
      <t>キュウスイ</t>
    </rPh>
    <rPh sb="207" eb="209">
      <t>ゲンカ</t>
    </rPh>
    <rPh sb="211" eb="215">
      <t>ルイジダンタイ</t>
    </rPh>
    <rPh sb="217" eb="218">
      <t>ヒク</t>
    </rPh>
    <rPh sb="219" eb="221">
      <t>スイイ</t>
    </rPh>
    <rPh sb="226" eb="228">
      <t>アンカ</t>
    </rPh>
    <rPh sb="229" eb="231">
      <t>ケイヒ</t>
    </rPh>
    <rPh sb="232" eb="234">
      <t>ウンエイ</t>
    </rPh>
    <rPh sb="239" eb="241">
      <t>シュウゼン</t>
    </rPh>
    <rPh sb="241" eb="242">
      <t>トウ</t>
    </rPh>
    <rPh sb="243" eb="245">
      <t>ヒヨウ</t>
    </rPh>
    <rPh sb="246" eb="248">
      <t>ゾウカ</t>
    </rPh>
    <rPh sb="251" eb="254">
      <t>ゼンネンド</t>
    </rPh>
    <rPh sb="255" eb="257">
      <t>ウワマワ</t>
    </rPh>
    <rPh sb="262" eb="264">
      <t>シセツ</t>
    </rPh>
    <rPh sb="264" eb="266">
      <t>リヨウ</t>
    </rPh>
    <rPh sb="266" eb="267">
      <t>リツ</t>
    </rPh>
    <rPh sb="269" eb="270">
      <t>オオム</t>
    </rPh>
    <rPh sb="274" eb="275">
      <t>ジャク</t>
    </rPh>
    <rPh sb="276" eb="278">
      <t>スイイ</t>
    </rPh>
    <rPh sb="283" eb="285">
      <t>シセツ</t>
    </rPh>
    <rPh sb="285" eb="286">
      <t>スウ</t>
    </rPh>
    <rPh sb="287" eb="288">
      <t>オオ</t>
    </rPh>
    <rPh sb="292" eb="294">
      <t>ココ</t>
    </rPh>
    <rPh sb="295" eb="297">
      <t>ヨリョク</t>
    </rPh>
    <rPh sb="297" eb="298">
      <t>ブン</t>
    </rPh>
    <rPh sb="299" eb="300">
      <t>ツ</t>
    </rPh>
    <rPh sb="301" eb="302">
      <t>カサ</t>
    </rPh>
    <rPh sb="304" eb="306">
      <t>エイキョウ</t>
    </rPh>
    <rPh sb="312" eb="315">
      <t>ゼンタイテキ</t>
    </rPh>
    <rPh sb="316" eb="318">
      <t>キュウスイ</t>
    </rPh>
    <rPh sb="318" eb="319">
      <t>リョウ</t>
    </rPh>
    <rPh sb="320" eb="321">
      <t>ゲン</t>
    </rPh>
    <rPh sb="321" eb="322">
      <t>ショウ</t>
    </rPh>
    <rPh sb="322" eb="324">
      <t>ケイコウ</t>
    </rPh>
    <rPh sb="325" eb="326">
      <t>オオ</t>
    </rPh>
    <rPh sb="328" eb="330">
      <t>ヨウイン</t>
    </rPh>
    <rPh sb="336" eb="339">
      <t>ユウシュウリツ</t>
    </rPh>
    <rPh sb="341" eb="343">
      <t>ロウスイ</t>
    </rPh>
    <rPh sb="343" eb="345">
      <t>シュウリ</t>
    </rPh>
    <rPh sb="345" eb="346">
      <t>トウ</t>
    </rPh>
    <rPh sb="349" eb="352">
      <t>ゼンネンド</t>
    </rPh>
    <rPh sb="353" eb="355">
      <t>ウワマワ</t>
    </rPh>
    <rPh sb="359" eb="361">
      <t>ルイジ</t>
    </rPh>
    <rPh sb="361" eb="363">
      <t>ダンタイ</t>
    </rPh>
    <rPh sb="365" eb="366">
      <t>ヒク</t>
    </rPh>
    <rPh sb="368" eb="370">
      <t>イゼン</t>
    </rPh>
    <rPh sb="373" eb="375">
      <t>カンロ</t>
    </rPh>
    <rPh sb="376" eb="379">
      <t>ロウキュウカ</t>
    </rPh>
    <rPh sb="382" eb="384">
      <t>ロウスイ</t>
    </rPh>
    <rPh sb="385" eb="387">
      <t>エイキョウ</t>
    </rPh>
    <phoneticPr fontId="4"/>
  </si>
  <si>
    <t>①有形固定資産減価償却率は、類似団体を上回り、また年々増加傾向にあることから、資産の老朽化が進行している。
②管路経年化率は、配水管布設工事により前年度を下回ったが、類似団体より高く、今後も更新時期を迎える管路が増加していくことが懸念される。
一方で、③管路更新率は、類似団体より低位で推移しており、管路の更新は進んでいない。</t>
    <rPh sb="1" eb="3">
      <t>ユウケイ</t>
    </rPh>
    <rPh sb="3" eb="5">
      <t>コテイ</t>
    </rPh>
    <rPh sb="5" eb="7">
      <t>シサン</t>
    </rPh>
    <rPh sb="7" eb="9">
      <t>ゲンカ</t>
    </rPh>
    <rPh sb="9" eb="11">
      <t>ショウキャク</t>
    </rPh>
    <rPh sb="11" eb="12">
      <t>リツ</t>
    </rPh>
    <rPh sb="14" eb="16">
      <t>ルイジ</t>
    </rPh>
    <rPh sb="16" eb="18">
      <t>ダンタイ</t>
    </rPh>
    <rPh sb="19" eb="21">
      <t>ウワマワ</t>
    </rPh>
    <rPh sb="25" eb="27">
      <t>ネンネン</t>
    </rPh>
    <rPh sb="27" eb="29">
      <t>ゾウカ</t>
    </rPh>
    <rPh sb="29" eb="31">
      <t>ケイコウ</t>
    </rPh>
    <rPh sb="39" eb="41">
      <t>シサン</t>
    </rPh>
    <rPh sb="42" eb="45">
      <t>ロウキュウカ</t>
    </rPh>
    <rPh sb="46" eb="48">
      <t>シンコウ</t>
    </rPh>
    <rPh sb="55" eb="57">
      <t>カンロ</t>
    </rPh>
    <rPh sb="57" eb="60">
      <t>ケイネンカ</t>
    </rPh>
    <rPh sb="60" eb="61">
      <t>リツ</t>
    </rPh>
    <rPh sb="63" eb="66">
      <t>ハイスイカン</t>
    </rPh>
    <rPh sb="66" eb="68">
      <t>フセツ</t>
    </rPh>
    <rPh sb="68" eb="70">
      <t>コウジ</t>
    </rPh>
    <rPh sb="73" eb="76">
      <t>ゼンネンド</t>
    </rPh>
    <rPh sb="77" eb="78">
      <t>シタ</t>
    </rPh>
    <rPh sb="78" eb="79">
      <t>マワ</t>
    </rPh>
    <rPh sb="83" eb="85">
      <t>ルイジ</t>
    </rPh>
    <rPh sb="85" eb="87">
      <t>ダンタイ</t>
    </rPh>
    <rPh sb="89" eb="90">
      <t>タカ</t>
    </rPh>
    <rPh sb="92" eb="94">
      <t>コンゴ</t>
    </rPh>
    <rPh sb="95" eb="97">
      <t>コウシン</t>
    </rPh>
    <rPh sb="97" eb="99">
      <t>ジキ</t>
    </rPh>
    <rPh sb="100" eb="101">
      <t>ムカ</t>
    </rPh>
    <rPh sb="103" eb="105">
      <t>カンロ</t>
    </rPh>
    <rPh sb="106" eb="108">
      <t>ゾウカ</t>
    </rPh>
    <rPh sb="115" eb="117">
      <t>ケネン</t>
    </rPh>
    <rPh sb="122" eb="124">
      <t>イッポウ</t>
    </rPh>
    <rPh sb="127" eb="129">
      <t>カンロ</t>
    </rPh>
    <rPh sb="129" eb="131">
      <t>コウシン</t>
    </rPh>
    <rPh sb="131" eb="132">
      <t>リツ</t>
    </rPh>
    <rPh sb="134" eb="136">
      <t>ルイジ</t>
    </rPh>
    <rPh sb="136" eb="138">
      <t>ダンタイ</t>
    </rPh>
    <rPh sb="140" eb="142">
      <t>テイイ</t>
    </rPh>
    <rPh sb="143" eb="145">
      <t>スイイ</t>
    </rPh>
    <rPh sb="150" eb="152">
      <t>カンロ</t>
    </rPh>
    <rPh sb="153" eb="155">
      <t>コウシン</t>
    </rPh>
    <rPh sb="156" eb="157">
      <t>スス</t>
    </rPh>
    <phoneticPr fontId="4"/>
  </si>
  <si>
    <t>　当市は、４３の水道施設が広範囲に点在しています。地理的にも大規模な統合は難しく老朽化も進んでいます。また、人口減少等により今後の大幅な有収水量の増加は見込めない状況です。このような状況ではありますが、今後も安全で良質な水道を安定的に供給していくためには、持続かつ強靭な水道システムを構築し、健全な事業経営を図る必要があります。
　このことから、施設の耐震化や水需要の減少を踏まえた統廃合等を行うため、第２次高島市水道事業基本計画を平成３０年度に策定しました。計画に基づく事業の実施と適正な料金への改定に取り組む必要があります。</t>
    <rPh sb="1" eb="3">
      <t>トウシ</t>
    </rPh>
    <rPh sb="8" eb="10">
      <t>スイドウ</t>
    </rPh>
    <rPh sb="10" eb="12">
      <t>シセツ</t>
    </rPh>
    <rPh sb="13" eb="16">
      <t>コウハンイ</t>
    </rPh>
    <rPh sb="17" eb="19">
      <t>テンザイ</t>
    </rPh>
    <rPh sb="25" eb="28">
      <t>チリテキ</t>
    </rPh>
    <rPh sb="30" eb="31">
      <t>ダイ</t>
    </rPh>
    <rPh sb="31" eb="33">
      <t>キボ</t>
    </rPh>
    <rPh sb="34" eb="36">
      <t>トウゴウ</t>
    </rPh>
    <rPh sb="37" eb="38">
      <t>ムツカ</t>
    </rPh>
    <rPh sb="40" eb="43">
      <t>ロウキュウカ</t>
    </rPh>
    <rPh sb="44" eb="45">
      <t>スス</t>
    </rPh>
    <rPh sb="54" eb="56">
      <t>ジンコウ</t>
    </rPh>
    <rPh sb="56" eb="58">
      <t>ゲンショウ</t>
    </rPh>
    <rPh sb="58" eb="59">
      <t>トウ</t>
    </rPh>
    <rPh sb="62" eb="64">
      <t>コンゴ</t>
    </rPh>
    <rPh sb="65" eb="67">
      <t>オオハバ</t>
    </rPh>
    <rPh sb="68" eb="70">
      <t>ユウシュウ</t>
    </rPh>
    <rPh sb="70" eb="72">
      <t>スイリョウ</t>
    </rPh>
    <rPh sb="73" eb="75">
      <t>ゾウカ</t>
    </rPh>
    <rPh sb="76" eb="78">
      <t>ミコ</t>
    </rPh>
    <rPh sb="81" eb="83">
      <t>ジョウキョウ</t>
    </rPh>
    <rPh sb="91" eb="93">
      <t>ジョウキョウ</t>
    </rPh>
    <rPh sb="101" eb="103">
      <t>コンゴ</t>
    </rPh>
    <rPh sb="104" eb="106">
      <t>アンゼン</t>
    </rPh>
    <rPh sb="107" eb="109">
      <t>リョウシツ</t>
    </rPh>
    <rPh sb="110" eb="112">
      <t>スイドウ</t>
    </rPh>
    <rPh sb="113" eb="116">
      <t>アンテイテキ</t>
    </rPh>
    <rPh sb="117" eb="119">
      <t>キョウキュウ</t>
    </rPh>
    <rPh sb="128" eb="130">
      <t>ジゾク</t>
    </rPh>
    <rPh sb="132" eb="134">
      <t>キョウジン</t>
    </rPh>
    <rPh sb="135" eb="137">
      <t>スイドウ</t>
    </rPh>
    <rPh sb="142" eb="144">
      <t>コウチク</t>
    </rPh>
    <rPh sb="146" eb="148">
      <t>ケンゼン</t>
    </rPh>
    <rPh sb="149" eb="151">
      <t>ジギョウ</t>
    </rPh>
    <rPh sb="151" eb="153">
      <t>ケイエイ</t>
    </rPh>
    <rPh sb="154" eb="155">
      <t>ハカ</t>
    </rPh>
    <rPh sb="156" eb="158">
      <t>ヒツヨウ</t>
    </rPh>
    <rPh sb="173" eb="175">
      <t>シセツ</t>
    </rPh>
    <rPh sb="176" eb="179">
      <t>タイシンカ</t>
    </rPh>
    <rPh sb="180" eb="181">
      <t>ミズ</t>
    </rPh>
    <rPh sb="181" eb="183">
      <t>ジュヨウ</t>
    </rPh>
    <rPh sb="184" eb="185">
      <t>ゲン</t>
    </rPh>
    <rPh sb="185" eb="186">
      <t>ショウ</t>
    </rPh>
    <rPh sb="187" eb="188">
      <t>フ</t>
    </rPh>
    <rPh sb="191" eb="194">
      <t>トウハイゴウ</t>
    </rPh>
    <rPh sb="194" eb="195">
      <t>トウ</t>
    </rPh>
    <rPh sb="196" eb="197">
      <t>オコナ</t>
    </rPh>
    <rPh sb="201" eb="202">
      <t>ダイ</t>
    </rPh>
    <rPh sb="203" eb="204">
      <t>ツギ</t>
    </rPh>
    <rPh sb="204" eb="215">
      <t>タカシマシスイドウジギョウキホンケイカク</t>
    </rPh>
    <rPh sb="216" eb="218">
      <t>ヘイセイ</t>
    </rPh>
    <rPh sb="220" eb="221">
      <t>ネン</t>
    </rPh>
    <rPh sb="221" eb="222">
      <t>ド</t>
    </rPh>
    <rPh sb="223" eb="225">
      <t>サクテイ</t>
    </rPh>
    <rPh sb="230" eb="232">
      <t>ケイカク</t>
    </rPh>
    <rPh sb="233" eb="234">
      <t>モト</t>
    </rPh>
    <rPh sb="236" eb="238">
      <t>ジギョウ</t>
    </rPh>
    <rPh sb="239" eb="241">
      <t>ジッシ</t>
    </rPh>
    <rPh sb="242" eb="244">
      <t>テキセイ</t>
    </rPh>
    <rPh sb="245" eb="247">
      <t>リョウキン</t>
    </rPh>
    <rPh sb="249" eb="251">
      <t>カイテイ</t>
    </rPh>
    <rPh sb="252" eb="253">
      <t>ト</t>
    </rPh>
    <rPh sb="254" eb="255">
      <t>ク</t>
    </rPh>
    <rPh sb="256" eb="2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</si>
</sst>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0.24</c:v>
                </c:pt>
                <c:pt idx="1">
                  <c:v>0.03</c:v>
                </c:pt>
                <c:pt idx="2" formatCode="#,##0.00;&quot;△&quot;#,##0.00">
                  <c:v>0</c:v>
                </c:pt>
                <c:pt idx="3" formatCode="#,##0.00;&quot;△&quot;#,##0.00">
                  <c:v>0</c:v>
                </c:pt>
                <c:pt idx="4">
                  <c:v>0.39</c:v>
                </c:pt>
              </c:numCache>
            </c:numRef>
          </c:val>
          <c:extLst>
            <c:ext xmlns:c16="http://schemas.microsoft.com/office/drawing/2014/chart" uri="{C3380CC4-5D6E-409C-BE32-E72D297353CC}">
              <c16:uniqueId val="{00000000-2E3D-4072-B65B-33DB29AF5E2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2E3D-4072-B65B-33DB29AF5E2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46.88</c:v>
                </c:pt>
                <c:pt idx="1">
                  <c:v>45.89</c:v>
                </c:pt>
                <c:pt idx="2">
                  <c:v>46.15</c:v>
                </c:pt>
                <c:pt idx="3">
                  <c:v>46.13</c:v>
                </c:pt>
                <c:pt idx="4">
                  <c:v>45.09</c:v>
                </c:pt>
              </c:numCache>
            </c:numRef>
          </c:val>
          <c:extLst>
            <c:ext xmlns:c16="http://schemas.microsoft.com/office/drawing/2014/chart" uri="{C3380CC4-5D6E-409C-BE32-E72D297353CC}">
              <c16:uniqueId val="{00000000-DB63-4082-9276-5C1936BFE5C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DB63-4082-9276-5C1936BFE5C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78.37</c:v>
                </c:pt>
                <c:pt idx="1">
                  <c:v>76.209999999999994</c:v>
                </c:pt>
                <c:pt idx="2">
                  <c:v>74.489999999999995</c:v>
                </c:pt>
                <c:pt idx="3">
                  <c:v>75.5</c:v>
                </c:pt>
                <c:pt idx="4">
                  <c:v>77.83</c:v>
                </c:pt>
              </c:numCache>
            </c:numRef>
          </c:val>
          <c:extLst>
            <c:ext xmlns:c16="http://schemas.microsoft.com/office/drawing/2014/chart" uri="{C3380CC4-5D6E-409C-BE32-E72D297353CC}">
              <c16:uniqueId val="{00000000-39D9-4D27-9A9E-E8E59A97E75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39D9-4D27-9A9E-E8E59A97E75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105.47</c:v>
                </c:pt>
                <c:pt idx="1">
                  <c:v>100.19</c:v>
                </c:pt>
                <c:pt idx="2">
                  <c:v>105.26</c:v>
                </c:pt>
                <c:pt idx="3">
                  <c:v>111.25</c:v>
                </c:pt>
                <c:pt idx="4">
                  <c:v>108.07</c:v>
                </c:pt>
              </c:numCache>
            </c:numRef>
          </c:val>
          <c:extLst>
            <c:ext xmlns:c16="http://schemas.microsoft.com/office/drawing/2014/chart" uri="{C3380CC4-5D6E-409C-BE32-E72D297353CC}">
              <c16:uniqueId val="{00000000-6063-4A95-A284-B11262BA9EA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6063-4A95-A284-B11262BA9EA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48.39</c:v>
                </c:pt>
                <c:pt idx="1">
                  <c:v>50.86</c:v>
                </c:pt>
                <c:pt idx="2">
                  <c:v>53.31</c:v>
                </c:pt>
                <c:pt idx="3">
                  <c:v>55.25</c:v>
                </c:pt>
                <c:pt idx="4">
                  <c:v>56.18</c:v>
                </c:pt>
              </c:numCache>
            </c:numRef>
          </c:val>
          <c:extLst>
            <c:ext xmlns:c16="http://schemas.microsoft.com/office/drawing/2014/chart" uri="{C3380CC4-5D6E-409C-BE32-E72D297353CC}">
              <c16:uniqueId val="{00000000-3933-4EAB-81F3-1D3FC0919F9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3933-4EAB-81F3-1D3FC0919F9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28.85</c:v>
                </c:pt>
                <c:pt idx="1">
                  <c:v>29.22</c:v>
                </c:pt>
                <c:pt idx="2">
                  <c:v>29.55</c:v>
                </c:pt>
                <c:pt idx="3">
                  <c:v>29.5</c:v>
                </c:pt>
                <c:pt idx="4">
                  <c:v>29.47</c:v>
                </c:pt>
              </c:numCache>
            </c:numRef>
          </c:val>
          <c:extLst>
            <c:ext xmlns:c16="http://schemas.microsoft.com/office/drawing/2014/chart" uri="{C3380CC4-5D6E-409C-BE32-E72D297353CC}">
              <c16:uniqueId val="{00000000-4161-4453-A1EE-5FFA074034C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4161-4453-A1EE-5FFA074034C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BC-4A03-A328-8F22D0DE2B3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08BC-4A03-A328-8F22D0DE2B3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261.60000000000002</c:v>
                </c:pt>
                <c:pt idx="1">
                  <c:v>334.28</c:v>
                </c:pt>
                <c:pt idx="2">
                  <c:v>293.39</c:v>
                </c:pt>
                <c:pt idx="3">
                  <c:v>226.54</c:v>
                </c:pt>
                <c:pt idx="4">
                  <c:v>238.98</c:v>
                </c:pt>
              </c:numCache>
            </c:numRef>
          </c:val>
          <c:extLst>
            <c:ext xmlns:c16="http://schemas.microsoft.com/office/drawing/2014/chart" uri="{C3380CC4-5D6E-409C-BE32-E72D297353CC}">
              <c16:uniqueId val="{00000000-B0E7-4757-9466-9CB5D6A32C8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B0E7-4757-9466-9CB5D6A32C8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563.86</c:v>
                </c:pt>
                <c:pt idx="1">
                  <c:v>517.03</c:v>
                </c:pt>
                <c:pt idx="2">
                  <c:v>537.21</c:v>
                </c:pt>
                <c:pt idx="3">
                  <c:v>553.9</c:v>
                </c:pt>
                <c:pt idx="4">
                  <c:v>506.35</c:v>
                </c:pt>
              </c:numCache>
            </c:numRef>
          </c:val>
          <c:extLst>
            <c:ext xmlns:c16="http://schemas.microsoft.com/office/drawing/2014/chart" uri="{C3380CC4-5D6E-409C-BE32-E72D297353CC}">
              <c16:uniqueId val="{00000000-0D4E-48D9-876D-4FE1C30688F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0D4E-48D9-876D-4FE1C30688F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101.13</c:v>
                </c:pt>
                <c:pt idx="1">
                  <c:v>93.46</c:v>
                </c:pt>
                <c:pt idx="2">
                  <c:v>100.36</c:v>
                </c:pt>
                <c:pt idx="3">
                  <c:v>100.15</c:v>
                </c:pt>
                <c:pt idx="4">
                  <c:v>99.96</c:v>
                </c:pt>
              </c:numCache>
            </c:numRef>
          </c:val>
          <c:extLst>
            <c:ext xmlns:c16="http://schemas.microsoft.com/office/drawing/2014/chart" uri="{C3380CC4-5D6E-409C-BE32-E72D297353CC}">
              <c16:uniqueId val="{00000000-D65D-4F13-AFBF-2754402BF40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D65D-4F13-AFBF-2754402BF40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119.76</c:v>
                </c:pt>
                <c:pt idx="1">
                  <c:v>137.9</c:v>
                </c:pt>
                <c:pt idx="2">
                  <c:v>124.22</c:v>
                </c:pt>
                <c:pt idx="3">
                  <c:v>117.64</c:v>
                </c:pt>
                <c:pt idx="4">
                  <c:v>124.29</c:v>
                </c:pt>
              </c:numCache>
            </c:numRef>
          </c:val>
          <c:extLst>
            <c:ext xmlns:c16="http://schemas.microsoft.com/office/drawing/2014/chart" uri="{C3380CC4-5D6E-409C-BE32-E72D297353CC}">
              <c16:uniqueId val="{00000000-55B0-4F55-AB6A-1992F1AADFE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55B0-4F55-AB6A-1992F1AADFE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6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滋賀県　高島市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46926</v>
      </c>
      <c r="AM8" s="45"/>
      <c r="AN8" s="45"/>
      <c r="AO8" s="45"/>
      <c r="AP8" s="45"/>
      <c r="AQ8" s="45"/>
      <c r="AR8" s="45"/>
      <c r="AS8" s="45"/>
      <c r="AT8" s="46">
        <f>データ!$S$6</f>
        <v>693.05</v>
      </c>
      <c r="AU8" s="47"/>
      <c r="AV8" s="47"/>
      <c r="AW8" s="47"/>
      <c r="AX8" s="47"/>
      <c r="AY8" s="47"/>
      <c r="AZ8" s="47"/>
      <c r="BA8" s="47"/>
      <c r="BB8" s="48">
        <f>データ!$T$6</f>
        <v>67.709999999999994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70.45</v>
      </c>
      <c r="J10" s="47"/>
      <c r="K10" s="47"/>
      <c r="L10" s="47"/>
      <c r="M10" s="47"/>
      <c r="N10" s="47"/>
      <c r="O10" s="81"/>
      <c r="P10" s="48">
        <f>データ!$P$6</f>
        <v>96.09</v>
      </c>
      <c r="Q10" s="48"/>
      <c r="R10" s="48"/>
      <c r="S10" s="48"/>
      <c r="T10" s="48"/>
      <c r="U10" s="48"/>
      <c r="V10" s="48"/>
      <c r="W10" s="45">
        <f>データ!$Q$6</f>
        <v>2255</v>
      </c>
      <c r="X10" s="45"/>
      <c r="Y10" s="45"/>
      <c r="Z10" s="45"/>
      <c r="AA10" s="45"/>
      <c r="AB10" s="45"/>
      <c r="AC10" s="45"/>
      <c r="AD10" s="2"/>
      <c r="AE10" s="2"/>
      <c r="AF10" s="2"/>
      <c r="AG10" s="2"/>
      <c r="AH10" s="2"/>
      <c r="AI10" s="2"/>
      <c r="AJ10" s="2"/>
      <c r="AK10" s="2"/>
      <c r="AL10" s="45">
        <f>データ!$U$6</f>
        <v>44861</v>
      </c>
      <c r="AM10" s="45"/>
      <c r="AN10" s="45"/>
      <c r="AO10" s="45"/>
      <c r="AP10" s="45"/>
      <c r="AQ10" s="45"/>
      <c r="AR10" s="45"/>
      <c r="AS10" s="45"/>
      <c r="AT10" s="46">
        <f>データ!$V$6</f>
        <v>104.8</v>
      </c>
      <c r="AU10" s="47"/>
      <c r="AV10" s="47"/>
      <c r="AW10" s="47"/>
      <c r="AX10" s="47"/>
      <c r="AY10" s="47"/>
      <c r="AZ10" s="47"/>
      <c r="BA10" s="47"/>
      <c r="BB10" s="48">
        <f>データ!$W$6</f>
        <v>428.06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R4g5PFTkfHPoQvXDBN4kY4JIdJYFmefWIlZ6ySq8xY4oVIHawiKQQyXw2JcINaGHz6IhTpUMpsxtPHvqxXUjPQ==" saltValue="Op6BJGhwHbEhgDmRiCn4/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252123</v>
      </c>
      <c r="D6" s="20">
        <f t="shared" si="3"/>
        <v>46</v>
      </c>
      <c r="E6" s="20">
        <f t="shared" si="3"/>
        <v>1</v>
      </c>
      <c r="F6" s="20">
        <f t="shared" si="3"/>
        <v>0</v>
      </c>
      <c r="G6" s="20">
        <f t="shared" si="3"/>
        <v>1</v>
      </c>
      <c r="H6" s="20" t="str">
        <f t="shared" si="3"/>
        <v>滋賀県　高島市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70.45</v>
      </c>
      <c r="P6" s="21">
        <f t="shared" si="3"/>
        <v>96.09</v>
      </c>
      <c r="Q6" s="21">
        <f t="shared" si="3"/>
        <v>2255</v>
      </c>
      <c r="R6" s="21">
        <f t="shared" si="3"/>
        <v>46926</v>
      </c>
      <c r="S6" s="21">
        <f t="shared" si="3"/>
        <v>693.05</v>
      </c>
      <c r="T6" s="21">
        <f t="shared" si="3"/>
        <v>67.709999999999994</v>
      </c>
      <c r="U6" s="21">
        <f t="shared" si="3"/>
        <v>44861</v>
      </c>
      <c r="V6" s="21">
        <f t="shared" si="3"/>
        <v>104.8</v>
      </c>
      <c r="W6" s="21">
        <f t="shared" si="3"/>
        <v>428.06</v>
      </c>
      <c r="X6" s="22">
        <f>IF(X7="",NA(),X7)</f>
        <v>105.47</v>
      </c>
      <c r="Y6" s="22">
        <f t="shared" ref="Y6:AG6" si="4">IF(Y7="",NA(),Y7)</f>
        <v>100.19</v>
      </c>
      <c r="Z6" s="22">
        <f t="shared" si="4"/>
        <v>105.26</v>
      </c>
      <c r="AA6" s="22">
        <f t="shared" si="4"/>
        <v>111.25</v>
      </c>
      <c r="AB6" s="22">
        <f t="shared" si="4"/>
        <v>108.07</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261.60000000000002</v>
      </c>
      <c r="AU6" s="22">
        <f t="shared" ref="AU6:BC6" si="6">IF(AU7="",NA(),AU7)</f>
        <v>334.28</v>
      </c>
      <c r="AV6" s="22">
        <f t="shared" si="6"/>
        <v>293.39</v>
      </c>
      <c r="AW6" s="22">
        <f t="shared" si="6"/>
        <v>226.54</v>
      </c>
      <c r="AX6" s="22">
        <f t="shared" si="6"/>
        <v>238.98</v>
      </c>
      <c r="AY6" s="22">
        <f t="shared" si="6"/>
        <v>357.34</v>
      </c>
      <c r="AZ6" s="22">
        <f t="shared" si="6"/>
        <v>366.03</v>
      </c>
      <c r="BA6" s="22">
        <f t="shared" si="6"/>
        <v>365.18</v>
      </c>
      <c r="BB6" s="22">
        <f t="shared" si="6"/>
        <v>327.77</v>
      </c>
      <c r="BC6" s="22">
        <f t="shared" si="6"/>
        <v>338.02</v>
      </c>
      <c r="BD6" s="21" t="str">
        <f>IF(BD7="","",IF(BD7="-","【-】","【"&amp;SUBSTITUTE(TEXT(BD7,"#,##0.00"),"-","△")&amp;"】"))</f>
        <v>【261.51】</v>
      </c>
      <c r="BE6" s="22">
        <f>IF(BE7="",NA(),BE7)</f>
        <v>563.86</v>
      </c>
      <c r="BF6" s="22">
        <f t="shared" ref="BF6:BN6" si="7">IF(BF7="",NA(),BF7)</f>
        <v>517.03</v>
      </c>
      <c r="BG6" s="22">
        <f t="shared" si="7"/>
        <v>537.21</v>
      </c>
      <c r="BH6" s="22">
        <f t="shared" si="7"/>
        <v>553.9</v>
      </c>
      <c r="BI6" s="22">
        <f t="shared" si="7"/>
        <v>506.35</v>
      </c>
      <c r="BJ6" s="22">
        <f t="shared" si="7"/>
        <v>373.69</v>
      </c>
      <c r="BK6" s="22">
        <f t="shared" si="7"/>
        <v>370.12</v>
      </c>
      <c r="BL6" s="22">
        <f t="shared" si="7"/>
        <v>371.65</v>
      </c>
      <c r="BM6" s="22">
        <f t="shared" si="7"/>
        <v>397.1</v>
      </c>
      <c r="BN6" s="22">
        <f t="shared" si="7"/>
        <v>379.91</v>
      </c>
      <c r="BO6" s="21" t="str">
        <f>IF(BO7="","",IF(BO7="-","【-】","【"&amp;SUBSTITUTE(TEXT(BO7,"#,##0.00"),"-","△")&amp;"】"))</f>
        <v>【265.16】</v>
      </c>
      <c r="BP6" s="22">
        <f>IF(BP7="",NA(),BP7)</f>
        <v>101.13</v>
      </c>
      <c r="BQ6" s="22">
        <f t="shared" ref="BQ6:BY6" si="8">IF(BQ7="",NA(),BQ7)</f>
        <v>93.46</v>
      </c>
      <c r="BR6" s="22">
        <f t="shared" si="8"/>
        <v>100.36</v>
      </c>
      <c r="BS6" s="22">
        <f t="shared" si="8"/>
        <v>100.15</v>
      </c>
      <c r="BT6" s="22">
        <f t="shared" si="8"/>
        <v>99.96</v>
      </c>
      <c r="BU6" s="22">
        <f t="shared" si="8"/>
        <v>99.87</v>
      </c>
      <c r="BV6" s="22">
        <f t="shared" si="8"/>
        <v>100.42</v>
      </c>
      <c r="BW6" s="22">
        <f t="shared" si="8"/>
        <v>98.77</v>
      </c>
      <c r="BX6" s="22">
        <f t="shared" si="8"/>
        <v>95.79</v>
      </c>
      <c r="BY6" s="22">
        <f t="shared" si="8"/>
        <v>98.3</v>
      </c>
      <c r="BZ6" s="21" t="str">
        <f>IF(BZ7="","",IF(BZ7="-","【-】","【"&amp;SUBSTITUTE(TEXT(BZ7,"#,##0.00"),"-","△")&amp;"】"))</f>
        <v>【102.35】</v>
      </c>
      <c r="CA6" s="22">
        <f>IF(CA7="",NA(),CA7)</f>
        <v>119.76</v>
      </c>
      <c r="CB6" s="22">
        <f t="shared" ref="CB6:CJ6" si="9">IF(CB7="",NA(),CB7)</f>
        <v>137.9</v>
      </c>
      <c r="CC6" s="22">
        <f t="shared" si="9"/>
        <v>124.22</v>
      </c>
      <c r="CD6" s="22">
        <f t="shared" si="9"/>
        <v>117.64</v>
      </c>
      <c r="CE6" s="22">
        <f t="shared" si="9"/>
        <v>124.29</v>
      </c>
      <c r="CF6" s="22">
        <f t="shared" si="9"/>
        <v>171.81</v>
      </c>
      <c r="CG6" s="22">
        <f t="shared" si="9"/>
        <v>171.67</v>
      </c>
      <c r="CH6" s="22">
        <f t="shared" si="9"/>
        <v>173.67</v>
      </c>
      <c r="CI6" s="22">
        <f t="shared" si="9"/>
        <v>171.13</v>
      </c>
      <c r="CJ6" s="22">
        <f t="shared" si="9"/>
        <v>173.7</v>
      </c>
      <c r="CK6" s="21" t="str">
        <f>IF(CK7="","",IF(CK7="-","【-】","【"&amp;SUBSTITUTE(TEXT(CK7,"#,##0.00"),"-","△")&amp;"】"))</f>
        <v>【167.74】</v>
      </c>
      <c r="CL6" s="22">
        <f>IF(CL7="",NA(),CL7)</f>
        <v>46.88</v>
      </c>
      <c r="CM6" s="22">
        <f t="shared" ref="CM6:CU6" si="10">IF(CM7="",NA(),CM7)</f>
        <v>45.89</v>
      </c>
      <c r="CN6" s="22">
        <f t="shared" si="10"/>
        <v>46.15</v>
      </c>
      <c r="CO6" s="22">
        <f t="shared" si="10"/>
        <v>46.13</v>
      </c>
      <c r="CP6" s="22">
        <f t="shared" si="10"/>
        <v>45.09</v>
      </c>
      <c r="CQ6" s="22">
        <f t="shared" si="10"/>
        <v>60.03</v>
      </c>
      <c r="CR6" s="22">
        <f t="shared" si="10"/>
        <v>59.74</v>
      </c>
      <c r="CS6" s="22">
        <f t="shared" si="10"/>
        <v>59.67</v>
      </c>
      <c r="CT6" s="22">
        <f t="shared" si="10"/>
        <v>60.12</v>
      </c>
      <c r="CU6" s="22">
        <f t="shared" si="10"/>
        <v>60.34</v>
      </c>
      <c r="CV6" s="21" t="str">
        <f>IF(CV7="","",IF(CV7="-","【-】","【"&amp;SUBSTITUTE(TEXT(CV7,"#,##0.00"),"-","△")&amp;"】"))</f>
        <v>【60.29】</v>
      </c>
      <c r="CW6" s="22">
        <f>IF(CW7="",NA(),CW7)</f>
        <v>78.37</v>
      </c>
      <c r="CX6" s="22">
        <f t="shared" ref="CX6:DF6" si="11">IF(CX7="",NA(),CX7)</f>
        <v>76.209999999999994</v>
      </c>
      <c r="CY6" s="22">
        <f t="shared" si="11"/>
        <v>74.489999999999995</v>
      </c>
      <c r="CZ6" s="22">
        <f t="shared" si="11"/>
        <v>75.5</v>
      </c>
      <c r="DA6" s="22">
        <f t="shared" si="11"/>
        <v>77.83</v>
      </c>
      <c r="DB6" s="22">
        <f t="shared" si="11"/>
        <v>84.81</v>
      </c>
      <c r="DC6" s="22">
        <f t="shared" si="11"/>
        <v>84.8</v>
      </c>
      <c r="DD6" s="22">
        <f t="shared" si="11"/>
        <v>84.6</v>
      </c>
      <c r="DE6" s="22">
        <f t="shared" si="11"/>
        <v>84.24</v>
      </c>
      <c r="DF6" s="22">
        <f t="shared" si="11"/>
        <v>84.19</v>
      </c>
      <c r="DG6" s="21" t="str">
        <f>IF(DG7="","",IF(DG7="-","【-】","【"&amp;SUBSTITUTE(TEXT(DG7,"#,##0.00"),"-","△")&amp;"】"))</f>
        <v>【90.12】</v>
      </c>
      <c r="DH6" s="22">
        <f>IF(DH7="",NA(),DH7)</f>
        <v>48.39</v>
      </c>
      <c r="DI6" s="22">
        <f t="shared" ref="DI6:DQ6" si="12">IF(DI7="",NA(),DI7)</f>
        <v>50.86</v>
      </c>
      <c r="DJ6" s="22">
        <f t="shared" si="12"/>
        <v>53.31</v>
      </c>
      <c r="DK6" s="22">
        <f t="shared" si="12"/>
        <v>55.25</v>
      </c>
      <c r="DL6" s="22">
        <f t="shared" si="12"/>
        <v>56.18</v>
      </c>
      <c r="DM6" s="22">
        <f t="shared" si="12"/>
        <v>47.28</v>
      </c>
      <c r="DN6" s="22">
        <f t="shared" si="12"/>
        <v>47.66</v>
      </c>
      <c r="DO6" s="22">
        <f t="shared" si="12"/>
        <v>48.17</v>
      </c>
      <c r="DP6" s="22">
        <f t="shared" si="12"/>
        <v>48.83</v>
      </c>
      <c r="DQ6" s="22">
        <f t="shared" si="12"/>
        <v>49.96</v>
      </c>
      <c r="DR6" s="21" t="str">
        <f>IF(DR7="","",IF(DR7="-","【-】","【"&amp;SUBSTITUTE(TEXT(DR7,"#,##0.00"),"-","△")&amp;"】"))</f>
        <v>【50.88】</v>
      </c>
      <c r="DS6" s="22">
        <f>IF(DS7="",NA(),DS7)</f>
        <v>28.85</v>
      </c>
      <c r="DT6" s="22">
        <f t="shared" ref="DT6:EB6" si="13">IF(DT7="",NA(),DT7)</f>
        <v>29.22</v>
      </c>
      <c r="DU6" s="22">
        <f t="shared" si="13"/>
        <v>29.55</v>
      </c>
      <c r="DV6" s="22">
        <f t="shared" si="13"/>
        <v>29.5</v>
      </c>
      <c r="DW6" s="22">
        <f t="shared" si="13"/>
        <v>29.47</v>
      </c>
      <c r="DX6" s="22">
        <f t="shared" si="13"/>
        <v>12.19</v>
      </c>
      <c r="DY6" s="22">
        <f t="shared" si="13"/>
        <v>15.1</v>
      </c>
      <c r="DZ6" s="22">
        <f t="shared" si="13"/>
        <v>17.12</v>
      </c>
      <c r="EA6" s="22">
        <f t="shared" si="13"/>
        <v>18.18</v>
      </c>
      <c r="EB6" s="22">
        <f t="shared" si="13"/>
        <v>19.32</v>
      </c>
      <c r="EC6" s="21" t="str">
        <f>IF(EC7="","",IF(EC7="-","【-】","【"&amp;SUBSTITUTE(TEXT(EC7,"#,##0.00"),"-","△")&amp;"】"))</f>
        <v>【22.30】</v>
      </c>
      <c r="ED6" s="22">
        <f>IF(ED7="",NA(),ED7)</f>
        <v>0.24</v>
      </c>
      <c r="EE6" s="22">
        <f t="shared" ref="EE6:EM6" si="14">IF(EE7="",NA(),EE7)</f>
        <v>0.03</v>
      </c>
      <c r="EF6" s="21">
        <f t="shared" si="14"/>
        <v>0</v>
      </c>
      <c r="EG6" s="21">
        <f t="shared" si="14"/>
        <v>0</v>
      </c>
      <c r="EH6" s="22">
        <f t="shared" si="14"/>
        <v>0.39</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252123</v>
      </c>
      <c r="D7" s="24">
        <v>46</v>
      </c>
      <c r="E7" s="24">
        <v>1</v>
      </c>
      <c r="F7" s="24">
        <v>0</v>
      </c>
      <c r="G7" s="24">
        <v>1</v>
      </c>
      <c r="H7" s="24" t="s">
        <v>93</v>
      </c>
      <c r="I7" s="24" t="s">
        <v>94</v>
      </c>
      <c r="J7" s="24" t="s">
        <v>95</v>
      </c>
      <c r="K7" s="24" t="s">
        <v>96</v>
      </c>
      <c r="L7" s="24" t="s">
        <v>97</v>
      </c>
      <c r="M7" s="24" t="s">
        <v>98</v>
      </c>
      <c r="N7" s="25" t="s">
        <v>99</v>
      </c>
      <c r="O7" s="25">
        <v>70.45</v>
      </c>
      <c r="P7" s="25">
        <v>96.09</v>
      </c>
      <c r="Q7" s="25">
        <v>2255</v>
      </c>
      <c r="R7" s="25">
        <v>46926</v>
      </c>
      <c r="S7" s="25">
        <v>693.05</v>
      </c>
      <c r="T7" s="25">
        <v>67.709999999999994</v>
      </c>
      <c r="U7" s="25">
        <v>44861</v>
      </c>
      <c r="V7" s="25">
        <v>104.8</v>
      </c>
      <c r="W7" s="25">
        <v>428.06</v>
      </c>
      <c r="X7" s="25">
        <v>105.47</v>
      </c>
      <c r="Y7" s="25">
        <v>100.19</v>
      </c>
      <c r="Z7" s="25">
        <v>105.26</v>
      </c>
      <c r="AA7" s="25">
        <v>111.25</v>
      </c>
      <c r="AB7" s="25">
        <v>108.07</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261.60000000000002</v>
      </c>
      <c r="AU7" s="25">
        <v>334.28</v>
      </c>
      <c r="AV7" s="25">
        <v>293.39</v>
      </c>
      <c r="AW7" s="25">
        <v>226.54</v>
      </c>
      <c r="AX7" s="25">
        <v>238.98</v>
      </c>
      <c r="AY7" s="25">
        <v>357.34</v>
      </c>
      <c r="AZ7" s="25">
        <v>366.03</v>
      </c>
      <c r="BA7" s="25">
        <v>365.18</v>
      </c>
      <c r="BB7" s="25">
        <v>327.77</v>
      </c>
      <c r="BC7" s="25">
        <v>338.02</v>
      </c>
      <c r="BD7" s="25">
        <v>261.51</v>
      </c>
      <c r="BE7" s="25">
        <v>563.86</v>
      </c>
      <c r="BF7" s="25">
        <v>517.03</v>
      </c>
      <c r="BG7" s="25">
        <v>537.21</v>
      </c>
      <c r="BH7" s="25">
        <v>553.9</v>
      </c>
      <c r="BI7" s="25">
        <v>506.35</v>
      </c>
      <c r="BJ7" s="25">
        <v>373.69</v>
      </c>
      <c r="BK7" s="25">
        <v>370.12</v>
      </c>
      <c r="BL7" s="25">
        <v>371.65</v>
      </c>
      <c r="BM7" s="25">
        <v>397.1</v>
      </c>
      <c r="BN7" s="25">
        <v>379.91</v>
      </c>
      <c r="BO7" s="25">
        <v>265.16000000000003</v>
      </c>
      <c r="BP7" s="25">
        <v>101.13</v>
      </c>
      <c r="BQ7" s="25">
        <v>93.46</v>
      </c>
      <c r="BR7" s="25">
        <v>100.36</v>
      </c>
      <c r="BS7" s="25">
        <v>100.15</v>
      </c>
      <c r="BT7" s="25">
        <v>99.96</v>
      </c>
      <c r="BU7" s="25">
        <v>99.87</v>
      </c>
      <c r="BV7" s="25">
        <v>100.42</v>
      </c>
      <c r="BW7" s="25">
        <v>98.77</v>
      </c>
      <c r="BX7" s="25">
        <v>95.79</v>
      </c>
      <c r="BY7" s="25">
        <v>98.3</v>
      </c>
      <c r="BZ7" s="25">
        <v>102.35</v>
      </c>
      <c r="CA7" s="25">
        <v>119.76</v>
      </c>
      <c r="CB7" s="25">
        <v>137.9</v>
      </c>
      <c r="CC7" s="25">
        <v>124.22</v>
      </c>
      <c r="CD7" s="25">
        <v>117.64</v>
      </c>
      <c r="CE7" s="25">
        <v>124.29</v>
      </c>
      <c r="CF7" s="25">
        <v>171.81</v>
      </c>
      <c r="CG7" s="25">
        <v>171.67</v>
      </c>
      <c r="CH7" s="25">
        <v>173.67</v>
      </c>
      <c r="CI7" s="25">
        <v>171.13</v>
      </c>
      <c r="CJ7" s="25">
        <v>173.7</v>
      </c>
      <c r="CK7" s="25">
        <v>167.74</v>
      </c>
      <c r="CL7" s="25">
        <v>46.88</v>
      </c>
      <c r="CM7" s="25">
        <v>45.89</v>
      </c>
      <c r="CN7" s="25">
        <v>46.15</v>
      </c>
      <c r="CO7" s="25">
        <v>46.13</v>
      </c>
      <c r="CP7" s="25">
        <v>45.09</v>
      </c>
      <c r="CQ7" s="25">
        <v>60.03</v>
      </c>
      <c r="CR7" s="25">
        <v>59.74</v>
      </c>
      <c r="CS7" s="25">
        <v>59.67</v>
      </c>
      <c r="CT7" s="25">
        <v>60.12</v>
      </c>
      <c r="CU7" s="25">
        <v>60.34</v>
      </c>
      <c r="CV7" s="25">
        <v>60.29</v>
      </c>
      <c r="CW7" s="25">
        <v>78.37</v>
      </c>
      <c r="CX7" s="25">
        <v>76.209999999999994</v>
      </c>
      <c r="CY7" s="25">
        <v>74.489999999999995</v>
      </c>
      <c r="CZ7" s="25">
        <v>75.5</v>
      </c>
      <c r="DA7" s="25">
        <v>77.83</v>
      </c>
      <c r="DB7" s="25">
        <v>84.81</v>
      </c>
      <c r="DC7" s="25">
        <v>84.8</v>
      </c>
      <c r="DD7" s="25">
        <v>84.6</v>
      </c>
      <c r="DE7" s="25">
        <v>84.24</v>
      </c>
      <c r="DF7" s="25">
        <v>84.19</v>
      </c>
      <c r="DG7" s="25">
        <v>90.12</v>
      </c>
      <c r="DH7" s="25">
        <v>48.39</v>
      </c>
      <c r="DI7" s="25">
        <v>50.86</v>
      </c>
      <c r="DJ7" s="25">
        <v>53.31</v>
      </c>
      <c r="DK7" s="25">
        <v>55.25</v>
      </c>
      <c r="DL7" s="25">
        <v>56.18</v>
      </c>
      <c r="DM7" s="25">
        <v>47.28</v>
      </c>
      <c r="DN7" s="25">
        <v>47.66</v>
      </c>
      <c r="DO7" s="25">
        <v>48.17</v>
      </c>
      <c r="DP7" s="25">
        <v>48.83</v>
      </c>
      <c r="DQ7" s="25">
        <v>49.96</v>
      </c>
      <c r="DR7" s="25">
        <v>50.88</v>
      </c>
      <c r="DS7" s="25">
        <v>28.85</v>
      </c>
      <c r="DT7" s="25">
        <v>29.22</v>
      </c>
      <c r="DU7" s="25">
        <v>29.55</v>
      </c>
      <c r="DV7" s="25">
        <v>29.5</v>
      </c>
      <c r="DW7" s="25">
        <v>29.47</v>
      </c>
      <c r="DX7" s="25">
        <v>12.19</v>
      </c>
      <c r="DY7" s="25">
        <v>15.1</v>
      </c>
      <c r="DZ7" s="25">
        <v>17.12</v>
      </c>
      <c r="EA7" s="25">
        <v>18.18</v>
      </c>
      <c r="EB7" s="25">
        <v>19.32</v>
      </c>
      <c r="EC7" s="25">
        <v>22.3</v>
      </c>
      <c r="ED7" s="25">
        <v>0.24</v>
      </c>
      <c r="EE7" s="25">
        <v>0.03</v>
      </c>
      <c r="EF7" s="25">
        <v>0</v>
      </c>
      <c r="EG7" s="25">
        <v>0</v>
      </c>
      <c r="EH7" s="25">
        <v>0.39</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兼田　雅幸</cp:lastModifiedBy>
  <dcterms:created xsi:type="dcterms:W3CDTF">2022-12-01T01:00:58Z</dcterms:created>
  <dcterms:modified xsi:type="dcterms:W3CDTF">2023-01-16T01:48:53Z</dcterms:modified>
  <cp:category/>
</cp:coreProperties>
</file>