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eda609\Desktop\11 高島市\【経営比較分析表】2018_252123_46_1718\"/>
    </mc:Choice>
  </mc:AlternateContent>
  <workbookProtection workbookAlgorithmName="SHA-512" workbookHashValue="65R0A1VX3Mm9+0AiHDY/BpCADsrKqiZ3GiFVrR7A8B4ZjXvJNcREvqbWrpfUVbaMJmShseMAZUmR3z2CtgBcMQ==" workbookSaltValue="+Q+q7SsSXztayN5rKQ1Zf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<sst xmlns="http://schemas.openxmlformats.org/spreadsheetml/2006/main" count="289" uniqueCount="111">
  <si>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</si>
  <si>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</si>
  <si>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</si>
  <si>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</si>
  <si>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</si>
  <si>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</si>
  <si>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</si>
  <si>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</si>
  <si>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</si>
  <si>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</si>
  <si>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</si>
  <si>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</si>
  <si>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</si>
  <si>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</si>
  <si>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</si>
  <si>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</si>
  <si>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</si>
  <si>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</si>
  <si>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</si>
  <si>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</si>
  <si>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</si>
  <si>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</si>
  <si>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</si>
  <si>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</si>
  <si>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</si>
  <si>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</si>
  <si>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</si>
  <si>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</si>
  <si>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</si>
  <si>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</si>
  <si>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</si>
  <si>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</si>
  <si>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</si>
  <si>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</si>
  <si>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</si>
  <si>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</si>
  <si>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</si>
  <si>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</si>
  <si>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</si>
  <si>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</si>
  <si>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</si>
  <si>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</si>
  <si>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</si>
  <si>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</si>
  <si>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</si>
  <si>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</si>
  <si>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</si>
  <si>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</si>
  <si>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</si>
  <si>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</si>
  <si>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</si>
  <si>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</si>
  <si>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</si>
  <si>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</si>
  <si>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</si>
  <si>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</si>
  <si>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</si>
  <si>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</si>
  <si>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</si>
  <si>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</si>
  <si>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</si>
  <si>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</si>
  <si>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</si>
  <si>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</si>
  <si>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</si>
  <si>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</si>
  <si>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</si>
  <si>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</si>
  <si>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</si>
  <si>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</si>
  <si>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</si>
  <si>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</si>
  <si>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</si>
  <si>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</si>
  <si>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</si>
  <si>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</si>
  <si>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</si>
  <si>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</si>
  <si>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</si>
  <si>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</si>
  <si>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</si>
  <si>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</si>
  <si>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</si>
  <si>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</si>
  <si>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</si>
  <si>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</si>
  <si>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</si>
  <si>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</si>
  <si>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</si>
  <si>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</si>
  <si>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</si>
  <si>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</si>
  <si>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</si>
  <si>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</si>
  <si>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</si>
  <si>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</si>
  <si>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</si>
  <si>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</si>
  <si>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</si>
  <si>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</si>
  <si>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</si>
  <si>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</si>
  <si>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</si>
  <si>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</si>
  <si>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</si>
  <si>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</si>
  <si>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</si>
  <si>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</si>
  <si>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当市の農業集落排水の整備事業は完了しています。
  今後は施設の老朽化に伴う経費の増加が見込まれるなど、下水道を取り巻く状況は厳しくなることが予測されます。施設の老朽化に対しては、計画的かつ効率的な改築更新を行えるよう機能診断調査と最適整備構想の策定に取り組みます。また、維持管理経費の削減や将来の改築更新といった投資経費を抑えるため、公共下水道への接続を計画的に進めていきます。</t>
    <rPh sb="1" eb="3">
      <t>トウシ</t>
    </rPh>
    <rPh sb="4" eb="6">
      <t>ノウギョウ</t>
    </rPh>
    <rPh sb="6" eb="8">
      <t>シュウラク</t>
    </rPh>
    <rPh sb="8" eb="10">
      <t>ハイスイ</t>
    </rPh>
    <rPh sb="11" eb="13">
      <t>セイビ</t>
    </rPh>
    <rPh sb="13" eb="15">
      <t>ジギョウ</t>
    </rPh>
    <rPh sb="16" eb="18">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7" eb="58">
      <t>ト</t>
    </rPh>
    <rPh sb="59" eb="60">
      <t>マ</t>
    </rPh>
    <rPh sb="61" eb="63">
      <t>ジョウキョウ</t>
    </rPh>
    <rPh sb="64" eb="65">
      <t>キビ</t>
    </rPh>
    <rPh sb="72" eb="74">
      <t>ヨソク</t>
    </rPh>
    <rPh sb="79" eb="81">
      <t>シセツ</t>
    </rPh>
    <rPh sb="82" eb="85">
      <t>ロウキュウカ</t>
    </rPh>
    <rPh sb="86" eb="87">
      <t>タイ</t>
    </rPh>
    <rPh sb="91" eb="94">
      <t>ケイカクテキ</t>
    </rPh>
    <rPh sb="96" eb="99">
      <t>コウリツテキ</t>
    </rPh>
    <rPh sb="100" eb="102">
      <t>カイチク</t>
    </rPh>
    <rPh sb="102" eb="104">
      <t>コウシン</t>
    </rPh>
    <rPh sb="105" eb="106">
      <t>オコナ</t>
    </rPh>
    <rPh sb="110" eb="112">
      <t>キノウ</t>
    </rPh>
    <rPh sb="112" eb="114">
      <t>シンダン</t>
    </rPh>
    <rPh sb="114" eb="116">
      <t>チョウサ</t>
    </rPh>
    <rPh sb="117" eb="119">
      <t>サイテキ</t>
    </rPh>
    <rPh sb="119" eb="121">
      <t>セイビ</t>
    </rPh>
    <rPh sb="121" eb="123">
      <t>コウソウ</t>
    </rPh>
    <rPh sb="124" eb="126">
      <t>サクテイ</t>
    </rPh>
    <rPh sb="127" eb="128">
      <t>ト</t>
    </rPh>
    <rPh sb="129" eb="130">
      <t>ク</t>
    </rPh>
    <rPh sb="137" eb="139">
      <t>イジ</t>
    </rPh>
    <rPh sb="139" eb="141">
      <t>カンリ</t>
    </rPh>
    <rPh sb="141" eb="143">
      <t>ケイヒ</t>
    </rPh>
    <rPh sb="144" eb="146">
      <t>サクゲン</t>
    </rPh>
    <rPh sb="147" eb="149">
      <t>ショウライ</t>
    </rPh>
    <rPh sb="150" eb="152">
      <t>カイチク</t>
    </rPh>
    <rPh sb="152" eb="154">
      <t>コウシン</t>
    </rPh>
    <rPh sb="158" eb="160">
      <t>トウシ</t>
    </rPh>
    <rPh sb="160" eb="162">
      <t>ケイヒ</t>
    </rPh>
    <rPh sb="163" eb="164">
      <t>オサ</t>
    </rPh>
    <rPh sb="169" eb="171">
      <t>コウキョウ</t>
    </rPh>
    <rPh sb="171" eb="174">
      <t>ゲスイドウ</t>
    </rPh>
    <rPh sb="176" eb="178">
      <t>セツゾク</t>
    </rPh>
    <rPh sb="179" eb="182">
      <t>ケイカクテキ</t>
    </rPh>
    <rPh sb="183" eb="184">
      <t>スス</t>
    </rPh>
    <phoneticPr fontId="4"/>
  </si>
  <si>
    <t>　①有形固定資産減価償却率は、全国平均、類似団体平均を上回っていますが、耐用年数を超えた管渠はないことから、管渠の更新は実施しておらず、②管渠老朽化率、③管渠改善率は０となっています。</t>
    <rPh sb="2" eb="4">
      <t>ユウケイ</t>
    </rPh>
    <rPh sb="4" eb="6">
      <t>コテイ</t>
    </rPh>
    <rPh sb="6" eb="8">
      <t>シサン</t>
    </rPh>
    <rPh sb="8" eb="10">
      <t>ゲンカ</t>
    </rPh>
    <rPh sb="10" eb="12">
      <t>ショウキャク</t>
    </rPh>
    <rPh sb="12" eb="13">
      <t>リツ</t>
    </rPh>
    <rPh sb="15" eb="19">
      <t>ゼンコクヘイキン</t>
    </rPh>
    <rPh sb="20" eb="22">
      <t>ルイジ</t>
    </rPh>
    <rPh sb="22" eb="24">
      <t>ダンタイ</t>
    </rPh>
    <rPh sb="24" eb="26">
      <t>ヘイキン</t>
    </rPh>
    <rPh sb="27" eb="29">
      <t>ウワマワ</t>
    </rPh>
    <rPh sb="36" eb="38">
      <t>タイヨウ</t>
    </rPh>
    <rPh sb="38" eb="40">
      <t>ネンスウ</t>
    </rPh>
    <rPh sb="41" eb="42">
      <t>コ</t>
    </rPh>
    <rPh sb="44" eb="46">
      <t>カンキョ</t>
    </rPh>
    <rPh sb="54" eb="56">
      <t>カンキョ</t>
    </rPh>
    <rPh sb="57" eb="59">
      <t>コウシン</t>
    </rPh>
    <rPh sb="60" eb="62">
      <t>ジッシ</t>
    </rPh>
    <rPh sb="69" eb="71">
      <t>カンキョ</t>
    </rPh>
    <rPh sb="71" eb="74">
      <t>ロウキュウカ</t>
    </rPh>
    <rPh sb="74" eb="75">
      <t>リツ</t>
    </rPh>
    <rPh sb="77" eb="79">
      <t>カンキョ</t>
    </rPh>
    <rPh sb="79" eb="81">
      <t>カイゼン</t>
    </rPh>
    <rPh sb="81" eb="82">
      <t>リツ</t>
    </rPh>
    <phoneticPr fontId="4"/>
  </si>
  <si>
    <t xml:space="preserve"> 平成２９年度から地方公営企業法を適用したことから、グラフはH29からとなっています。
①②経常収支比率は、全国平均、類似団体平均を下回っています。また、100％を下回っている状況で、欠損金が生じており、赤字経営となっています。
③流動比率は、手持ち資金が少なく、企業債償還額が多いことにより、100％を下回っています。
④企業債残高対事業規模比率は、全国平均、類似団体平均と比較し低位となり、比較的良好と思われます。
⑤経費回収率は、100％を下回っています。また、全国平均、類似団体平均を下回りました。
⑥汚水処理原価は、全国平均、類似団体平均を上回っています。
⑦施設利用率は、全国平均、類似団体平均を上回っています。
⑧水洗化率は、全国平均、類似団体平均を上回っています。</t>
    <rPh sb="1" eb="3">
      <t>ヘイセイ</t>
    </rPh>
    <rPh sb="5" eb="7">
      <t>ネンド</t>
    </rPh>
    <rPh sb="9" eb="11">
      <t>チホウ</t>
    </rPh>
    <rPh sb="11" eb="13">
      <t>コウエイ</t>
    </rPh>
    <rPh sb="13" eb="15">
      <t>キギョウ</t>
    </rPh>
    <rPh sb="15" eb="16">
      <t>ホウ</t>
    </rPh>
    <rPh sb="17" eb="19">
      <t>テキヨウ</t>
    </rPh>
    <rPh sb="46" eb="48">
      <t>ケイジョウ</t>
    </rPh>
    <rPh sb="48" eb="50">
      <t>シュウシ</t>
    </rPh>
    <rPh sb="50" eb="52">
      <t>ヒリツ</t>
    </rPh>
    <rPh sb="54" eb="58">
      <t>ゼンコクヘイキン</t>
    </rPh>
    <rPh sb="82" eb="84">
      <t>シタマワ</t>
    </rPh>
    <rPh sb="88" eb="90">
      <t>ジョウキョウ</t>
    </rPh>
    <rPh sb="92" eb="95">
      <t>ケッソンキン</t>
    </rPh>
    <rPh sb="96" eb="97">
      <t>ショウ</t>
    </rPh>
    <rPh sb="102" eb="104">
      <t>アカジ</t>
    </rPh>
    <rPh sb="104" eb="106">
      <t>ケイエイ</t>
    </rPh>
    <rPh sb="116" eb="120">
      <t>リュウドウヒリツ</t>
    </rPh>
    <rPh sb="122" eb="124">
      <t>テモ</t>
    </rPh>
    <rPh sb="125" eb="127">
      <t>シキン</t>
    </rPh>
    <rPh sb="128" eb="129">
      <t>スク</t>
    </rPh>
    <rPh sb="132" eb="134">
      <t>キギョウ</t>
    </rPh>
    <rPh sb="134" eb="135">
      <t>サイ</t>
    </rPh>
    <rPh sb="135" eb="137">
      <t>ショウカン</t>
    </rPh>
    <rPh sb="137" eb="138">
      <t>ガク</t>
    </rPh>
    <rPh sb="139" eb="140">
      <t>オオ</t>
    </rPh>
    <rPh sb="152" eb="154">
      <t>シタマワ</t>
    </rPh>
    <rPh sb="162" eb="164">
      <t>キギョウ</t>
    </rPh>
    <rPh sb="164" eb="165">
      <t>サイ</t>
    </rPh>
    <rPh sb="165" eb="174">
      <t>ザンダカタイジギョウキボヒリツ</t>
    </rPh>
    <rPh sb="176" eb="180">
      <t>ゼンコクヘイキン</t>
    </rPh>
    <rPh sb="181" eb="183">
      <t>ルイジ</t>
    </rPh>
    <rPh sb="183" eb="185">
      <t>ダンタイ</t>
    </rPh>
    <rPh sb="185" eb="187">
      <t>ヘイキン</t>
    </rPh>
    <rPh sb="188" eb="190">
      <t>ヒカク</t>
    </rPh>
    <rPh sb="191" eb="193">
      <t>テイイ</t>
    </rPh>
    <rPh sb="197" eb="200">
      <t>ヒカクテキ</t>
    </rPh>
    <rPh sb="200" eb="202">
      <t>リョウコウ</t>
    </rPh>
    <rPh sb="203" eb="204">
      <t>オモ</t>
    </rPh>
    <rPh sb="211" eb="213">
      <t>ケイヒ</t>
    </rPh>
    <rPh sb="213" eb="215">
      <t>カイシュウ</t>
    </rPh>
    <rPh sb="215" eb="216">
      <t>リツ</t>
    </rPh>
    <rPh sb="223" eb="225">
      <t>シタマワ</t>
    </rPh>
    <rPh sb="234" eb="236">
      <t>ゼンコク</t>
    </rPh>
    <rPh sb="236" eb="238">
      <t>ヘイキン</t>
    </rPh>
    <rPh sb="239" eb="245">
      <t>ルイジダンタイヘイキン</t>
    </rPh>
    <rPh sb="246" eb="248">
      <t>シタマワ</t>
    </rPh>
    <rPh sb="255" eb="257">
      <t>オスイ</t>
    </rPh>
    <rPh sb="257" eb="259">
      <t>ショリ</t>
    </rPh>
    <rPh sb="259" eb="261">
      <t>ゲンカ</t>
    </rPh>
    <rPh sb="263" eb="267">
      <t>ゼンコクヘイキン</t>
    </rPh>
    <rPh sb="268" eb="270">
      <t>ルイジ</t>
    </rPh>
    <rPh sb="270" eb="272">
      <t>ダンタイ</t>
    </rPh>
    <rPh sb="272" eb="274">
      <t>ヘイキン</t>
    </rPh>
    <rPh sb="275" eb="277">
      <t>ウワマワ</t>
    </rPh>
    <rPh sb="285" eb="287">
      <t>シセツ</t>
    </rPh>
    <rPh sb="287" eb="289">
      <t>リヨウ</t>
    </rPh>
    <rPh sb="289" eb="290">
      <t>リツ</t>
    </rPh>
    <rPh sb="292" eb="296">
      <t>ゼンコクヘイキン</t>
    </rPh>
    <rPh sb="297" eb="299">
      <t>ルイジ</t>
    </rPh>
    <rPh sb="299" eb="301">
      <t>ダンタイ</t>
    </rPh>
    <rPh sb="301" eb="303">
      <t>ヘイキン</t>
    </rPh>
    <rPh sb="304" eb="306">
      <t>ウワマワ</t>
    </rPh>
    <rPh sb="313" eb="318">
      <t>８スイセンカリツ</t>
    </rPh>
    <rPh sb="320" eb="324">
      <t>ゼンコクヘイキン</t>
    </rPh>
    <rPh sb="325" eb="327">
      <t>ルイジ</t>
    </rPh>
    <rPh sb="327" eb="329">
      <t>ダンタイ</t>
    </rPh>
    <rPh sb="329" eb="331">
      <t>ヘイキン</t>
    </rPh>
    <rPh sb="332" eb="33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</si>
</sst>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B9C-4B5B-8136-F5C8A8C13933}"/>
            </c:ext>
          </c:extLst>
        </c:ser>
        <c:dLbls>
          <c:showLegendKey val="0"/>
          <c:showVal val="0"/>
          <c:showCatName val="0"/>
          <c:showSerName val="0"/>
          <c:showPercent val="0"/>
          <c:showBubbleSize val="0"/>
        </c:dLbls>
        <c:gapWidth val="150"/>
        <c:axId val="-1512059456"/>
        <c:axId val="-15120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0.44</c:v>
                </c:pt>
                <c:pt idx="4">
                  <c:v>0.04</c:v>
                </c:pt>
              </c:numCache>
            </c:numRef>
          </c:val>
          <c:smooth val="0"/>
          <c:extLst xmlns:c16r2="http://schemas.microsoft.com/office/drawing/2015/06/chart">
            <c:ext xmlns:c16="http://schemas.microsoft.com/office/drawing/2014/chart" uri="{C3380CC4-5D6E-409C-BE32-E72D297353CC}">
              <c16:uniqueId val="{00000001-8B9C-4B5B-8136-F5C8A8C13933}"/>
            </c:ext>
          </c:extLst>
        </c:ser>
        <c:dLbls>
          <c:showLegendKey val="0"/>
          <c:showVal val="0"/>
          <c:showCatName val="0"/>
          <c:showSerName val="0"/>
          <c:showPercent val="0"/>
          <c:showBubbleSize val="0"/>
        </c:dLbls>
        <c:marker val="1"/>
        <c:smooth val="0"/>
        <c:axId val="-1512059456"/>
        <c:axId val="-1512051840"/>
      </c:lineChart>
      <c:dateAx>
        <c:axId val="-1512059456"/>
        <c:scaling>
          <c:orientation val="minMax"/>
        </c:scaling>
        <c:delete val="1"/>
        <c:axPos val="b"/>
        <c:numFmt formatCode="ge" sourceLinked="1"/>
        <c:majorTickMark val="none"/>
        <c:minorTickMark val="none"/>
        <c:tickLblPos val="none"/>
        <c:crossAx val="-1512051840"/>
        <c:crosses val="autoZero"/>
        <c:auto val="1"/>
        <c:lblOffset val="100"/>
        <c:baseTimeUnit val="years"/>
      </c:dateAx>
      <c:valAx>
        <c:axId val="-1512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71.69</c:v>
                </c:pt>
                <c:pt idx="4">
                  <c:v>64.849999999999994</c:v>
                </c:pt>
              </c:numCache>
            </c:numRef>
          </c:val>
          <c:extLst xmlns:c16r2="http://schemas.microsoft.com/office/drawing/2015/06/chart">
            <c:ext xmlns:c16="http://schemas.microsoft.com/office/drawing/2014/chart" uri="{C3380CC4-5D6E-409C-BE32-E72D297353CC}">
              <c16:uniqueId val="{00000000-5629-487A-A545-EBCA965477E3}"/>
            </c:ext>
          </c:extLst>
        </c:ser>
        <c:dLbls>
          <c:showLegendKey val="0"/>
          <c:showVal val="0"/>
          <c:showCatName val="0"/>
          <c:showSerName val="0"/>
          <c:showPercent val="0"/>
          <c:showBubbleSize val="0"/>
        </c:dLbls>
        <c:gapWidth val="150"/>
        <c:axId val="-1320553984"/>
        <c:axId val="-13205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56.01</c:v>
                </c:pt>
                <c:pt idx="4">
                  <c:v>56.72</c:v>
                </c:pt>
              </c:numCache>
            </c:numRef>
          </c:val>
          <c:smooth val="0"/>
          <c:extLst xmlns:c16r2="http://schemas.microsoft.com/office/drawing/2015/06/chart">
            <c:ext xmlns:c16="http://schemas.microsoft.com/office/drawing/2014/chart" uri="{C3380CC4-5D6E-409C-BE32-E72D297353CC}">
              <c16:uniqueId val="{00000001-5629-487A-A545-EBCA965477E3}"/>
            </c:ext>
          </c:extLst>
        </c:ser>
        <c:dLbls>
          <c:showLegendKey val="0"/>
          <c:showVal val="0"/>
          <c:showCatName val="0"/>
          <c:showSerName val="0"/>
          <c:showPercent val="0"/>
          <c:showBubbleSize val="0"/>
        </c:dLbls>
        <c:marker val="1"/>
        <c:smooth val="0"/>
        <c:axId val="-1320553984"/>
        <c:axId val="-1320557248"/>
      </c:lineChart>
      <c:dateAx>
        <c:axId val="-1320553984"/>
        <c:scaling>
          <c:orientation val="minMax"/>
        </c:scaling>
        <c:delete val="1"/>
        <c:axPos val="b"/>
        <c:numFmt formatCode="ge" sourceLinked="1"/>
        <c:majorTickMark val="none"/>
        <c:minorTickMark val="none"/>
        <c:tickLblPos val="none"/>
        <c:crossAx val="-1320557248"/>
        <c:crosses val="autoZero"/>
        <c:auto val="1"/>
        <c:lblOffset val="100"/>
        <c:baseTimeUnit val="years"/>
      </c:dateAx>
      <c:valAx>
        <c:axId val="-1320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95.83</c:v>
                </c:pt>
                <c:pt idx="4">
                  <c:v>96.21</c:v>
                </c:pt>
              </c:numCache>
            </c:numRef>
          </c:val>
          <c:extLst xmlns:c16r2="http://schemas.microsoft.com/office/drawing/2015/06/chart">
            <c:ext xmlns:c16="http://schemas.microsoft.com/office/drawing/2014/chart" uri="{C3380CC4-5D6E-409C-BE32-E72D297353CC}">
              <c16:uniqueId val="{00000000-5B6A-4A97-BC6C-7DEF31BD61DD}"/>
            </c:ext>
          </c:extLst>
        </c:ser>
        <c:dLbls>
          <c:showLegendKey val="0"/>
          <c:showVal val="0"/>
          <c:showCatName val="0"/>
          <c:showSerName val="0"/>
          <c:showPercent val="0"/>
          <c:showBubbleSize val="0"/>
        </c:dLbls>
        <c:gapWidth val="150"/>
        <c:axId val="-1320552352"/>
        <c:axId val="-13205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89.77</c:v>
                </c:pt>
                <c:pt idx="4">
                  <c:v>90.04</c:v>
                </c:pt>
              </c:numCache>
            </c:numRef>
          </c:val>
          <c:smooth val="0"/>
          <c:extLst xmlns:c16r2="http://schemas.microsoft.com/office/drawing/2015/06/chart">
            <c:ext xmlns:c16="http://schemas.microsoft.com/office/drawing/2014/chart" uri="{C3380CC4-5D6E-409C-BE32-E72D297353CC}">
              <c16:uniqueId val="{00000001-5B6A-4A97-BC6C-7DEF31BD61DD}"/>
            </c:ext>
          </c:extLst>
        </c:ser>
        <c:dLbls>
          <c:showLegendKey val="0"/>
          <c:showVal val="0"/>
          <c:showCatName val="0"/>
          <c:showSerName val="0"/>
          <c:showPercent val="0"/>
          <c:showBubbleSize val="0"/>
        </c:dLbls>
        <c:marker val="1"/>
        <c:smooth val="0"/>
        <c:axId val="-1320552352"/>
        <c:axId val="-1320556160"/>
      </c:lineChart>
      <c:dateAx>
        <c:axId val="-1320552352"/>
        <c:scaling>
          <c:orientation val="minMax"/>
        </c:scaling>
        <c:delete val="1"/>
        <c:axPos val="b"/>
        <c:numFmt formatCode="ge" sourceLinked="1"/>
        <c:majorTickMark val="none"/>
        <c:minorTickMark val="none"/>
        <c:tickLblPos val="none"/>
        <c:crossAx val="-1320556160"/>
        <c:crosses val="autoZero"/>
        <c:auto val="1"/>
        <c:lblOffset val="100"/>
        <c:baseTimeUnit val="years"/>
      </c:dateAx>
      <c:valAx>
        <c:axId val="-132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100.01</c:v>
                </c:pt>
                <c:pt idx="4">
                  <c:v>99.4</c:v>
                </c:pt>
              </c:numCache>
            </c:numRef>
          </c:val>
          <c:extLst xmlns:c16r2="http://schemas.microsoft.com/office/drawing/2015/06/chart">
            <c:ext xmlns:c16="http://schemas.microsoft.com/office/drawing/2014/chart" uri="{C3380CC4-5D6E-409C-BE32-E72D297353CC}">
              <c16:uniqueId val="{00000000-0912-4DAE-B208-0CD90B2FA813}"/>
            </c:ext>
          </c:extLst>
        </c:ser>
        <c:dLbls>
          <c:showLegendKey val="0"/>
          <c:showVal val="0"/>
          <c:showCatName val="0"/>
          <c:showSerName val="0"/>
          <c:showPercent val="0"/>
          <c:showBubbleSize val="0"/>
        </c:dLbls>
        <c:gapWidth val="150"/>
        <c:axId val="-1512057280"/>
        <c:axId val="-13211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100.99</c:v>
                </c:pt>
                <c:pt idx="4">
                  <c:v>101.27</c:v>
                </c:pt>
              </c:numCache>
            </c:numRef>
          </c:val>
          <c:smooth val="0"/>
          <c:extLst xmlns:c16r2="http://schemas.microsoft.com/office/drawing/2015/06/chart">
            <c:ext xmlns:c16="http://schemas.microsoft.com/office/drawing/2014/chart" uri="{C3380CC4-5D6E-409C-BE32-E72D297353CC}">
              <c16:uniqueId val="{00000001-0912-4DAE-B208-0CD90B2FA813}"/>
            </c:ext>
          </c:extLst>
        </c:ser>
        <c:dLbls>
          <c:showLegendKey val="0"/>
          <c:showVal val="0"/>
          <c:showCatName val="0"/>
          <c:showSerName val="0"/>
          <c:showPercent val="0"/>
          <c:showBubbleSize val="0"/>
        </c:dLbls>
        <c:marker val="1"/>
        <c:smooth val="0"/>
        <c:axId val="-1512057280"/>
        <c:axId val="-1321140448"/>
      </c:lineChart>
      <c:dateAx>
        <c:axId val="-1512057280"/>
        <c:scaling>
          <c:orientation val="minMax"/>
        </c:scaling>
        <c:delete val="1"/>
        <c:axPos val="b"/>
        <c:numFmt formatCode="ge" sourceLinked="1"/>
        <c:majorTickMark val="none"/>
        <c:minorTickMark val="none"/>
        <c:tickLblPos val="none"/>
        <c:crossAx val="-1321140448"/>
        <c:crosses val="autoZero"/>
        <c:auto val="1"/>
        <c:lblOffset val="100"/>
        <c:baseTimeUnit val="years"/>
      </c:dateAx>
      <c:valAx>
        <c:axId val="-13211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53.96</c:v>
                </c:pt>
                <c:pt idx="4">
                  <c:v>55.64</c:v>
                </c:pt>
              </c:numCache>
            </c:numRef>
          </c:val>
          <c:extLst xmlns:c16r2="http://schemas.microsoft.com/office/drawing/2015/06/chart">
            <c:ext xmlns:c16="http://schemas.microsoft.com/office/drawing/2014/chart" uri="{C3380CC4-5D6E-409C-BE32-E72D297353CC}">
              <c16:uniqueId val="{00000000-8601-47A2-8DD3-024AC1106D75}"/>
            </c:ext>
          </c:extLst>
        </c:ser>
        <c:dLbls>
          <c:showLegendKey val="0"/>
          <c:showVal val="0"/>
          <c:showCatName val="0"/>
          <c:showSerName val="0"/>
          <c:showPercent val="0"/>
          <c:showBubbleSize val="0"/>
        </c:dLbls>
        <c:gapWidth val="150"/>
        <c:axId val="-1321131200"/>
        <c:axId val="-13211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22.69</c:v>
                </c:pt>
                <c:pt idx="4">
                  <c:v>24.32</c:v>
                </c:pt>
              </c:numCache>
            </c:numRef>
          </c:val>
          <c:smooth val="0"/>
          <c:extLst xmlns:c16r2="http://schemas.microsoft.com/office/drawing/2015/06/chart">
            <c:ext xmlns:c16="http://schemas.microsoft.com/office/drawing/2014/chart" uri="{C3380CC4-5D6E-409C-BE32-E72D297353CC}">
              <c16:uniqueId val="{00000001-8601-47A2-8DD3-024AC1106D75}"/>
            </c:ext>
          </c:extLst>
        </c:ser>
        <c:dLbls>
          <c:showLegendKey val="0"/>
          <c:showVal val="0"/>
          <c:showCatName val="0"/>
          <c:showSerName val="0"/>
          <c:showPercent val="0"/>
          <c:showBubbleSize val="0"/>
        </c:dLbls>
        <c:marker val="1"/>
        <c:smooth val="0"/>
        <c:axId val="-1321131200"/>
        <c:axId val="-1321126304"/>
      </c:lineChart>
      <c:dateAx>
        <c:axId val="-1321131200"/>
        <c:scaling>
          <c:orientation val="minMax"/>
        </c:scaling>
        <c:delete val="1"/>
        <c:axPos val="b"/>
        <c:numFmt formatCode="ge" sourceLinked="1"/>
        <c:majorTickMark val="none"/>
        <c:minorTickMark val="none"/>
        <c:tickLblPos val="none"/>
        <c:crossAx val="-1321126304"/>
        <c:crosses val="autoZero"/>
        <c:auto val="1"/>
        <c:lblOffset val="100"/>
        <c:baseTimeUnit val="years"/>
      </c:dateAx>
      <c:valAx>
        <c:axId val="-13211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EE-4B1F-9A61-F23913150D53}"/>
            </c:ext>
          </c:extLst>
        </c:ser>
        <c:dLbls>
          <c:showLegendKey val="0"/>
          <c:showVal val="0"/>
          <c:showCatName val="0"/>
          <c:showSerName val="0"/>
          <c:showPercent val="0"/>
          <c:showBubbleSize val="0"/>
        </c:dLbls>
        <c:gapWidth val="150"/>
        <c:axId val="-1321132288"/>
        <c:axId val="-13211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FEE-4B1F-9A61-F23913150D53}"/>
            </c:ext>
          </c:extLst>
        </c:ser>
        <c:dLbls>
          <c:showLegendKey val="0"/>
          <c:showVal val="0"/>
          <c:showCatName val="0"/>
          <c:showSerName val="0"/>
          <c:showPercent val="0"/>
          <c:showBubbleSize val="0"/>
        </c:dLbls>
        <c:marker val="1"/>
        <c:smooth val="0"/>
        <c:axId val="-1321132288"/>
        <c:axId val="-1321131744"/>
      </c:lineChart>
      <c:dateAx>
        <c:axId val="-1321132288"/>
        <c:scaling>
          <c:orientation val="minMax"/>
        </c:scaling>
        <c:delete val="1"/>
        <c:axPos val="b"/>
        <c:numFmt formatCode="ge" sourceLinked="1"/>
        <c:majorTickMark val="none"/>
        <c:minorTickMark val="none"/>
        <c:tickLblPos val="none"/>
        <c:crossAx val="-1321131744"/>
        <c:crosses val="autoZero"/>
        <c:auto val="1"/>
        <c:lblOffset val="100"/>
        <c:baseTimeUnit val="years"/>
      </c:dateAx>
      <c:valAx>
        <c:axId val="-13211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1.85</c:v>
                </c:pt>
                <c:pt idx="4">
                  <c:v>5.83</c:v>
                </c:pt>
              </c:numCache>
            </c:numRef>
          </c:val>
          <c:extLst xmlns:c16r2="http://schemas.microsoft.com/office/drawing/2015/06/chart">
            <c:ext xmlns:c16="http://schemas.microsoft.com/office/drawing/2014/chart" uri="{C3380CC4-5D6E-409C-BE32-E72D297353CC}">
              <c16:uniqueId val="{00000000-A748-453B-919A-144077BB6686}"/>
            </c:ext>
          </c:extLst>
        </c:ser>
        <c:dLbls>
          <c:showLegendKey val="0"/>
          <c:showVal val="0"/>
          <c:showCatName val="0"/>
          <c:showSerName val="0"/>
          <c:showPercent val="0"/>
          <c:showBubbleSize val="0"/>
        </c:dLbls>
        <c:gapWidth val="150"/>
        <c:axId val="-1321139360"/>
        <c:axId val="-13211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149.02000000000001</c:v>
                </c:pt>
                <c:pt idx="4">
                  <c:v>137.09</c:v>
                </c:pt>
              </c:numCache>
            </c:numRef>
          </c:val>
          <c:smooth val="0"/>
          <c:extLst xmlns:c16r2="http://schemas.microsoft.com/office/drawing/2015/06/chart">
            <c:ext xmlns:c16="http://schemas.microsoft.com/office/drawing/2014/chart" uri="{C3380CC4-5D6E-409C-BE32-E72D297353CC}">
              <c16:uniqueId val="{00000001-A748-453B-919A-144077BB6686}"/>
            </c:ext>
          </c:extLst>
        </c:ser>
        <c:dLbls>
          <c:showLegendKey val="0"/>
          <c:showVal val="0"/>
          <c:showCatName val="0"/>
          <c:showSerName val="0"/>
          <c:showPercent val="0"/>
          <c:showBubbleSize val="0"/>
        </c:dLbls>
        <c:marker val="1"/>
        <c:smooth val="0"/>
        <c:axId val="-1321139360"/>
        <c:axId val="-1321138272"/>
      </c:lineChart>
      <c:dateAx>
        <c:axId val="-1321139360"/>
        <c:scaling>
          <c:orientation val="minMax"/>
        </c:scaling>
        <c:delete val="1"/>
        <c:axPos val="b"/>
        <c:numFmt formatCode="ge" sourceLinked="1"/>
        <c:majorTickMark val="none"/>
        <c:minorTickMark val="none"/>
        <c:tickLblPos val="none"/>
        <c:crossAx val="-1321138272"/>
        <c:crosses val="autoZero"/>
        <c:auto val="1"/>
        <c:lblOffset val="100"/>
        <c:baseTimeUnit val="years"/>
      </c:dateAx>
      <c:valAx>
        <c:axId val="-13211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13.3</c:v>
                </c:pt>
                <c:pt idx="4">
                  <c:v>19.96</c:v>
                </c:pt>
              </c:numCache>
            </c:numRef>
          </c:val>
          <c:extLst xmlns:c16r2="http://schemas.microsoft.com/office/drawing/2015/06/chart">
            <c:ext xmlns:c16="http://schemas.microsoft.com/office/drawing/2014/chart" uri="{C3380CC4-5D6E-409C-BE32-E72D297353CC}">
              <c16:uniqueId val="{00000000-0B82-4E47-B857-352066DA744E}"/>
            </c:ext>
          </c:extLst>
        </c:ser>
        <c:dLbls>
          <c:showLegendKey val="0"/>
          <c:showVal val="0"/>
          <c:showCatName val="0"/>
          <c:showSerName val="0"/>
          <c:showPercent val="0"/>
          <c:showBubbleSize val="0"/>
        </c:dLbls>
        <c:gapWidth val="150"/>
        <c:axId val="-1321127392"/>
        <c:axId val="-13211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38.119999999999997</c:v>
                </c:pt>
                <c:pt idx="4">
                  <c:v>43.5</c:v>
                </c:pt>
              </c:numCache>
            </c:numRef>
          </c:val>
          <c:smooth val="0"/>
          <c:extLst xmlns:c16r2="http://schemas.microsoft.com/office/drawing/2015/06/chart">
            <c:ext xmlns:c16="http://schemas.microsoft.com/office/drawing/2014/chart" uri="{C3380CC4-5D6E-409C-BE32-E72D297353CC}">
              <c16:uniqueId val="{00000001-0B82-4E47-B857-352066DA744E}"/>
            </c:ext>
          </c:extLst>
        </c:ser>
        <c:dLbls>
          <c:showLegendKey val="0"/>
          <c:showVal val="0"/>
          <c:showCatName val="0"/>
          <c:showSerName val="0"/>
          <c:showPercent val="0"/>
          <c:showBubbleSize val="0"/>
        </c:dLbls>
        <c:marker val="1"/>
        <c:smooth val="0"/>
        <c:axId val="-1321127392"/>
        <c:axId val="-1321136096"/>
      </c:lineChart>
      <c:dateAx>
        <c:axId val="-1321127392"/>
        <c:scaling>
          <c:orientation val="minMax"/>
        </c:scaling>
        <c:delete val="1"/>
        <c:axPos val="b"/>
        <c:numFmt formatCode="ge" sourceLinked="1"/>
        <c:majorTickMark val="none"/>
        <c:minorTickMark val="none"/>
        <c:tickLblPos val="none"/>
        <c:crossAx val="-1321136096"/>
        <c:crosses val="autoZero"/>
        <c:auto val="1"/>
        <c:lblOffset val="100"/>
        <c:baseTimeUnit val="years"/>
      </c:dateAx>
      <c:valAx>
        <c:axId val="-13211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1067.5</c:v>
                </c:pt>
                <c:pt idx="4">
                  <c:v>124.05</c:v>
                </c:pt>
              </c:numCache>
            </c:numRef>
          </c:val>
          <c:extLst xmlns:c16r2="http://schemas.microsoft.com/office/drawing/2015/06/chart">
            <c:ext xmlns:c16="http://schemas.microsoft.com/office/drawing/2014/chart" uri="{C3380CC4-5D6E-409C-BE32-E72D297353CC}">
              <c16:uniqueId val="{00000000-8AA4-4A1C-9A70-B68D73C470D3}"/>
            </c:ext>
          </c:extLst>
        </c:ser>
        <c:dLbls>
          <c:showLegendKey val="0"/>
          <c:showVal val="0"/>
          <c:showCatName val="0"/>
          <c:showSerName val="0"/>
          <c:showPercent val="0"/>
          <c:showBubbleSize val="0"/>
        </c:dLbls>
        <c:gapWidth val="150"/>
        <c:axId val="-1321134464"/>
        <c:axId val="-13211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8AA4-4A1C-9A70-B68D73C470D3}"/>
            </c:ext>
          </c:extLst>
        </c:ser>
        <c:dLbls>
          <c:showLegendKey val="0"/>
          <c:showVal val="0"/>
          <c:showCatName val="0"/>
          <c:showSerName val="0"/>
          <c:showPercent val="0"/>
          <c:showBubbleSize val="0"/>
        </c:dLbls>
        <c:marker val="1"/>
        <c:smooth val="0"/>
        <c:axId val="-1321134464"/>
        <c:axId val="-1321133920"/>
      </c:lineChart>
      <c:dateAx>
        <c:axId val="-1321134464"/>
        <c:scaling>
          <c:orientation val="minMax"/>
        </c:scaling>
        <c:delete val="1"/>
        <c:axPos val="b"/>
        <c:numFmt formatCode="ge" sourceLinked="1"/>
        <c:majorTickMark val="none"/>
        <c:minorTickMark val="none"/>
        <c:tickLblPos val="none"/>
        <c:crossAx val="-1321133920"/>
        <c:crosses val="autoZero"/>
        <c:auto val="1"/>
        <c:lblOffset val="100"/>
        <c:baseTimeUnit val="years"/>
      </c:dateAx>
      <c:valAx>
        <c:axId val="-13211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72.709999999999994</c:v>
                </c:pt>
                <c:pt idx="4">
                  <c:v>52.1</c:v>
                </c:pt>
              </c:numCache>
            </c:numRef>
          </c:val>
          <c:extLst xmlns:c16r2="http://schemas.microsoft.com/office/drawing/2015/06/chart">
            <c:ext xmlns:c16="http://schemas.microsoft.com/office/drawing/2014/chart" uri="{C3380CC4-5D6E-409C-BE32-E72D297353CC}">
              <c16:uniqueId val="{00000000-7F75-434A-A8FD-61E177C7BF67}"/>
            </c:ext>
          </c:extLst>
        </c:ser>
        <c:dLbls>
          <c:showLegendKey val="0"/>
          <c:showVal val="0"/>
          <c:showCatName val="0"/>
          <c:showSerName val="0"/>
          <c:showPercent val="0"/>
          <c:showBubbleSize val="0"/>
        </c:dLbls>
        <c:gapWidth val="150"/>
        <c:axId val="-1320557792"/>
        <c:axId val="-13205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65.33</c:v>
                </c:pt>
                <c:pt idx="4">
                  <c:v>65.39</c:v>
                </c:pt>
              </c:numCache>
            </c:numRef>
          </c:val>
          <c:smooth val="0"/>
          <c:extLst xmlns:c16r2="http://schemas.microsoft.com/office/drawing/2015/06/chart">
            <c:ext xmlns:c16="http://schemas.microsoft.com/office/drawing/2014/chart" uri="{C3380CC4-5D6E-409C-BE32-E72D297353CC}">
              <c16:uniqueId val="{00000001-7F75-434A-A8FD-61E177C7BF67}"/>
            </c:ext>
          </c:extLst>
        </c:ser>
        <c:dLbls>
          <c:showLegendKey val="0"/>
          <c:showVal val="0"/>
          <c:showCatName val="0"/>
          <c:showSerName val="0"/>
          <c:showPercent val="0"/>
          <c:showBubbleSize val="0"/>
        </c:dLbls>
        <c:marker val="1"/>
        <c:smooth val="0"/>
        <c:axId val="-1320557792"/>
        <c:axId val="-1320544736"/>
      </c:lineChart>
      <c:dateAx>
        <c:axId val="-1320557792"/>
        <c:scaling>
          <c:orientation val="minMax"/>
        </c:scaling>
        <c:delete val="1"/>
        <c:axPos val="b"/>
        <c:numFmt formatCode="ge" sourceLinked="1"/>
        <c:majorTickMark val="none"/>
        <c:minorTickMark val="none"/>
        <c:tickLblPos val="none"/>
        <c:crossAx val="-1320544736"/>
        <c:crosses val="autoZero"/>
        <c:auto val="1"/>
        <c:lblOffset val="100"/>
        <c:baseTimeUnit val="years"/>
      </c:dateAx>
      <c:valAx>
        <c:axId val="-13205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230.02</c:v>
                </c:pt>
                <c:pt idx="4">
                  <c:v>321.72000000000003</c:v>
                </c:pt>
              </c:numCache>
            </c:numRef>
          </c:val>
          <c:extLst xmlns:c16r2="http://schemas.microsoft.com/office/drawing/2015/06/chart">
            <c:ext xmlns:c16="http://schemas.microsoft.com/office/drawing/2014/chart" uri="{C3380CC4-5D6E-409C-BE32-E72D297353CC}">
              <c16:uniqueId val="{00000000-BEAE-42B6-A51C-AA4E9DEFF067}"/>
            </c:ext>
          </c:extLst>
        </c:ser>
        <c:dLbls>
          <c:showLegendKey val="0"/>
          <c:showVal val="0"/>
          <c:showCatName val="0"/>
          <c:showSerName val="0"/>
          <c:showPercent val="0"/>
          <c:showBubbleSize val="0"/>
        </c:dLbls>
        <c:gapWidth val="150"/>
        <c:axId val="-1320559424"/>
        <c:axId val="-13205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227.43</c:v>
                </c:pt>
                <c:pt idx="4">
                  <c:v>230.88</c:v>
                </c:pt>
              </c:numCache>
            </c:numRef>
          </c:val>
          <c:smooth val="0"/>
          <c:extLst xmlns:c16r2="http://schemas.microsoft.com/office/drawing/2015/06/chart">
            <c:ext xmlns:c16="http://schemas.microsoft.com/office/drawing/2014/chart" uri="{C3380CC4-5D6E-409C-BE32-E72D297353CC}">
              <c16:uniqueId val="{00000001-BEAE-42B6-A51C-AA4E9DEFF067}"/>
            </c:ext>
          </c:extLst>
        </c:ser>
        <c:dLbls>
          <c:showLegendKey val="0"/>
          <c:showVal val="0"/>
          <c:showCatName val="0"/>
          <c:showSerName val="0"/>
          <c:showPercent val="0"/>
          <c:showBubbleSize val="0"/>
        </c:dLbls>
        <c:marker val="1"/>
        <c:smooth val="0"/>
        <c:axId val="-1320559424"/>
        <c:axId val="-1320554528"/>
      </c:lineChart>
      <c:dateAx>
        <c:axId val="-1320559424"/>
        <c:scaling>
          <c:orientation val="minMax"/>
        </c:scaling>
        <c:delete val="1"/>
        <c:axPos val="b"/>
        <c:numFmt formatCode="ge" sourceLinked="1"/>
        <c:majorTickMark val="none"/>
        <c:minorTickMark val="none"/>
        <c:tickLblPos val="none"/>
        <c:crossAx val="-1320554528"/>
        <c:crosses val="autoZero"/>
        <c:auto val="1"/>
        <c:lblOffset val="100"/>
        <c:baseTimeUnit val="years"/>
      </c:dateAx>
      <c:valAx>
        <c:axId val="-13205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高島市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48963</v>
      </c>
      <c r="AM8" s="68"/>
      <c r="AN8" s="68"/>
      <c r="AO8" s="68"/>
      <c r="AP8" s="68"/>
      <c r="AQ8" s="68"/>
      <c r="AR8" s="68"/>
      <c r="AS8" s="68"/>
      <c r="AT8" s="67">
        <f>データ!T6</f>
        <v>693.05</v>
      </c>
      <c r="AU8" s="67"/>
      <c r="AV8" s="67"/>
      <c r="AW8" s="67"/>
      <c r="AX8" s="67"/>
      <c r="AY8" s="67"/>
      <c r="AZ8" s="67"/>
      <c r="BA8" s="67"/>
      <c r="BB8" s="67">
        <f>データ!U6</f>
        <v>70.650000000000006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77.89</v>
      </c>
      <c r="J10" s="67"/>
      <c r="K10" s="67"/>
      <c r="L10" s="67"/>
      <c r="M10" s="67"/>
      <c r="N10" s="67"/>
      <c r="O10" s="67"/>
      <c r="P10" s="67">
        <f>データ!P6</f>
        <v>9.92</v>
      </c>
      <c r="Q10" s="67"/>
      <c r="R10" s="67"/>
      <c r="S10" s="67"/>
      <c r="T10" s="67"/>
      <c r="U10" s="67"/>
      <c r="V10" s="67"/>
      <c r="W10" s="67">
        <f>データ!Q6</f>
        <v>86.58</v>
      </c>
      <c r="X10" s="67"/>
      <c r="Y10" s="67"/>
      <c r="Z10" s="67"/>
      <c r="AA10" s="67"/>
      <c r="AB10" s="67"/>
      <c r="AC10" s="67"/>
      <c r="AD10" s="68">
        <f>データ!R6</f>
        <v>3240</v>
      </c>
      <c r="AE10" s="68"/>
      <c r="AF10" s="68"/>
      <c r="AG10" s="68"/>
      <c r="AH10" s="68"/>
      <c r="AI10" s="68"/>
      <c r="AJ10" s="68"/>
      <c r="AK10" s="2"/>
      <c r="AL10" s="68">
        <f>データ!V6</f>
        <v>4827</v>
      </c>
      <c r="AM10" s="68"/>
      <c r="AN10" s="68"/>
      <c r="AO10" s="68"/>
      <c r="AP10" s="68"/>
      <c r="AQ10" s="68"/>
      <c r="AR10" s="68"/>
      <c r="AS10" s="68"/>
      <c r="AT10" s="67">
        <f>データ!W6</f>
        <v>7.32</v>
      </c>
      <c r="AU10" s="67"/>
      <c r="AV10" s="67"/>
      <c r="AW10" s="67"/>
      <c r="AX10" s="67"/>
      <c r="AY10" s="67"/>
      <c r="AZ10" s="67"/>
      <c r="BA10" s="67"/>
      <c r="BB10" s="67">
        <f>データ!X6</f>
        <v>659.43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TYPdSeCkNCXFgIEinkz5F1FSuVzD8bUf27os0sLmBm/VTNs09AFQQfNsjrjBnSYoJR+exB2U/12XicabjG2T4A==" saltValue="SVyy54G4jWcq0Mbhr4Ke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252123</v>
      </c>
      <c r="D6" s="33">
        <f t="shared" si="3"/>
        <v>46</v>
      </c>
      <c r="E6" s="33">
        <f t="shared" si="3"/>
        <v>17</v>
      </c>
      <c r="F6" s="33">
        <f t="shared" si="3"/>
        <v>5</v>
      </c>
      <c r="G6" s="33">
        <f t="shared" si="3"/>
        <v>0</v>
      </c>
      <c r="H6" s="33" t="str">
        <f t="shared" si="3"/>
        <v>滋賀県　高島市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77.89</v>
      </c>
      <c r="P6" s="34">
        <f t="shared" si="3"/>
        <v>9.92</v>
      </c>
      <c r="Q6" s="34">
        <f t="shared" si="3"/>
        <v>86.58</v>
      </c>
      <c r="R6" s="34">
        <f t="shared" si="3"/>
        <v>3240</v>
      </c>
      <c r="S6" s="34">
        <f t="shared" si="3"/>
        <v>48963</v>
      </c>
      <c r="T6" s="34">
        <f t="shared" si="3"/>
        <v>693.05</v>
      </c>
      <c r="U6" s="34">
        <f t="shared" si="3"/>
        <v>70.650000000000006</v>
      </c>
      <c r="V6" s="34">
        <f t="shared" si="3"/>
        <v>4827</v>
      </c>
      <c r="W6" s="34">
        <f t="shared" si="3"/>
        <v>7.32</v>
      </c>
      <c r="X6" s="34">
        <f t="shared" si="3"/>
        <v>659.43</v>
      </c>
      <c r="Y6" s="35" t="str">
        <f>IF(Y7="",NA(),Y7)</f>
        <v>-</v>
      </c>
      <c r="Z6" s="35" t="str">
        <f t="shared" ref="Z6:AH6" si="4">IF(Z7="",NA(),Z7)</f>
        <v>-</v>
      </c>
      <c r="AA6" s="35" t="str">
        <f t="shared" si="4"/>
        <v>-</v>
      </c>
      <c r="AB6" s="35">
        <f t="shared" si="4"/>
        <v>100.01</v>
      </c>
      <c r="AC6" s="35">
        <f t="shared" si="4"/>
        <v>99.4</v>
      </c>
      <c r="AD6" s="35" t="str">
        <f t="shared" si="4"/>
        <v>-</v>
      </c>
      <c r="AE6" s="35" t="str">
        <f t="shared" si="4"/>
        <v>-</v>
      </c>
      <c r="AF6" s="35" t="str">
        <f t="shared" si="4"/>
        <v>-</v>
      </c>
      <c r="AG6" s="35">
        <f t="shared" si="4"/>
        <v>100.99</v>
      </c>
      <c r="AH6" s="35">
        <f t="shared" si="4"/>
        <v>101.27</v>
      </c>
      <c r="AI6" s="34" t="str">
        <f>IF(AI7="","",IF(AI7="-","【-】","【"&amp;SUBSTITUTE(TEXT(AI7,"#,##0.00"),"-","△")&amp;"】"))</f>
        <v>【101.60】</v>
      </c>
      <c r="AJ6" s="35" t="str">
        <f>IF(AJ7="",NA(),AJ7)</f>
        <v>-</v>
      </c>
      <c r="AK6" s="35" t="str">
        <f t="shared" ref="AK6:AS6" si="5">IF(AK7="",NA(),AK7)</f>
        <v>-</v>
      </c>
      <c r="AL6" s="35" t="str">
        <f t="shared" si="5"/>
        <v>-</v>
      </c>
      <c r="AM6" s="35">
        <f t="shared" si="5"/>
        <v>1.85</v>
      </c>
      <c r="AN6" s="35">
        <f t="shared" si="5"/>
        <v>5.83</v>
      </c>
      <c r="AO6" s="35" t="str">
        <f t="shared" si="5"/>
        <v>-</v>
      </c>
      <c r="AP6" s="35" t="str">
        <f t="shared" si="5"/>
        <v>-</v>
      </c>
      <c r="AQ6" s="35" t="str">
        <f t="shared" si="5"/>
        <v>-</v>
      </c>
      <c r="AR6" s="35">
        <f t="shared" si="5"/>
        <v>149.02000000000001</v>
      </c>
      <c r="AS6" s="35">
        <f t="shared" si="5"/>
        <v>137.09</v>
      </c>
      <c r="AT6" s="34" t="str">
        <f>IF(AT7="","",IF(AT7="-","【-】","【"&amp;SUBSTITUTE(TEXT(AT7,"#,##0.00"),"-","△")&amp;"】"))</f>
        <v>【195.44】</v>
      </c>
      <c r="AU6" s="35" t="str">
        <f>IF(AU7="",NA(),AU7)</f>
        <v>-</v>
      </c>
      <c r="AV6" s="35" t="str">
        <f t="shared" ref="AV6:BD6" si="6">IF(AV7="",NA(),AV7)</f>
        <v>-</v>
      </c>
      <c r="AW6" s="35" t="str">
        <f t="shared" si="6"/>
        <v>-</v>
      </c>
      <c r="AX6" s="35">
        <f t="shared" si="6"/>
        <v>13.3</v>
      </c>
      <c r="AY6" s="35">
        <f t="shared" si="6"/>
        <v>19.96</v>
      </c>
      <c r="AZ6" s="35" t="str">
        <f t="shared" si="6"/>
        <v>-</v>
      </c>
      <c r="BA6" s="35" t="str">
        <f t="shared" si="6"/>
        <v>-</v>
      </c>
      <c r="BB6" s="35" t="str">
        <f t="shared" si="6"/>
        <v>-</v>
      </c>
      <c r="BC6" s="35">
        <f t="shared" si="6"/>
        <v>38.119999999999997</v>
      </c>
      <c r="BD6" s="35">
        <f t="shared" si="6"/>
        <v>43.5</v>
      </c>
      <c r="BE6" s="34" t="str">
        <f>IF(BE7="","",IF(BE7="-","【-】","【"&amp;SUBSTITUTE(TEXT(BE7,"#,##0.00"),"-","△")&amp;"】"))</f>
        <v>【34.27】</v>
      </c>
      <c r="BF6" s="35" t="str">
        <f>IF(BF7="",NA(),BF7)</f>
        <v>-</v>
      </c>
      <c r="BG6" s="35" t="str">
        <f t="shared" ref="BG6:BO6" si="7">IF(BG7="",NA(),BG7)</f>
        <v>-</v>
      </c>
      <c r="BH6" s="35" t="str">
        <f t="shared" si="7"/>
        <v>-</v>
      </c>
      <c r="BI6" s="35">
        <f t="shared" si="7"/>
        <v>1067.5</v>
      </c>
      <c r="BJ6" s="35">
        <f t="shared" si="7"/>
        <v>124.05</v>
      </c>
      <c r="BK6" s="35" t="str">
        <f t="shared" si="7"/>
        <v>-</v>
      </c>
      <c r="BL6" s="35" t="str">
        <f t="shared" si="7"/>
        <v>-</v>
      </c>
      <c r="BM6" s="35" t="str">
        <f t="shared" si="7"/>
        <v>-</v>
      </c>
      <c r="BN6" s="35">
        <f t="shared" si="7"/>
        <v>684.74</v>
      </c>
      <c r="BO6" s="35">
        <f t="shared" si="7"/>
        <v>654.91999999999996</v>
      </c>
      <c r="BP6" s="34" t="str">
        <f>IF(BP7="","",IF(BP7="-","【-】","【"&amp;SUBSTITUTE(TEXT(BP7,"#,##0.00"),"-","△")&amp;"】"))</f>
        <v>【747.76】</v>
      </c>
      <c r="BQ6" s="35" t="str">
        <f>IF(BQ7="",NA(),BQ7)</f>
        <v>-</v>
      </c>
      <c r="BR6" s="35" t="str">
        <f t="shared" ref="BR6:BZ6" si="8">IF(BR7="",NA(),BR7)</f>
        <v>-</v>
      </c>
      <c r="BS6" s="35" t="str">
        <f t="shared" si="8"/>
        <v>-</v>
      </c>
      <c r="BT6" s="35">
        <f t="shared" si="8"/>
        <v>72.709999999999994</v>
      </c>
      <c r="BU6" s="35">
        <f t="shared" si="8"/>
        <v>52.1</v>
      </c>
      <c r="BV6" s="35" t="str">
        <f t="shared" si="8"/>
        <v>-</v>
      </c>
      <c r="BW6" s="35" t="str">
        <f t="shared" si="8"/>
        <v>-</v>
      </c>
      <c r="BX6" s="35" t="str">
        <f t="shared" si="8"/>
        <v>-</v>
      </c>
      <c r="BY6" s="35">
        <f t="shared" si="8"/>
        <v>65.33</v>
      </c>
      <c r="BZ6" s="35">
        <f t="shared" si="8"/>
        <v>65.39</v>
      </c>
      <c r="CA6" s="34" t="str">
        <f>IF(CA7="","",IF(CA7="-","【-】","【"&amp;SUBSTITUTE(TEXT(CA7,"#,##0.00"),"-","△")&amp;"】"))</f>
        <v>【59.51】</v>
      </c>
      <c r="CB6" s="35" t="str">
        <f>IF(CB7="",NA(),CB7)</f>
        <v>-</v>
      </c>
      <c r="CC6" s="35" t="str">
        <f t="shared" ref="CC6:CK6" si="9">IF(CC7="",NA(),CC7)</f>
        <v>-</v>
      </c>
      <c r="CD6" s="35" t="str">
        <f t="shared" si="9"/>
        <v>-</v>
      </c>
      <c r="CE6" s="35">
        <f t="shared" si="9"/>
        <v>230.02</v>
      </c>
      <c r="CF6" s="35">
        <f t="shared" si="9"/>
        <v>321.72000000000003</v>
      </c>
      <c r="CG6" s="35" t="str">
        <f t="shared" si="9"/>
        <v>-</v>
      </c>
      <c r="CH6" s="35" t="str">
        <f t="shared" si="9"/>
        <v>-</v>
      </c>
      <c r="CI6" s="35" t="str">
        <f t="shared" si="9"/>
        <v>-</v>
      </c>
      <c r="CJ6" s="35">
        <f t="shared" si="9"/>
        <v>227.43</v>
      </c>
      <c r="CK6" s="35">
        <f t="shared" si="9"/>
        <v>230.88</v>
      </c>
      <c r="CL6" s="34" t="str">
        <f>IF(CL7="","",IF(CL7="-","【-】","【"&amp;SUBSTITUTE(TEXT(CL7,"#,##0.00"),"-","△")&amp;"】"))</f>
        <v>【261.46】</v>
      </c>
      <c r="CM6" s="35" t="str">
        <f>IF(CM7="",NA(),CM7)</f>
        <v>-</v>
      </c>
      <c r="CN6" s="35" t="str">
        <f t="shared" ref="CN6:CV6" si="10">IF(CN7="",NA(),CN7)</f>
        <v>-</v>
      </c>
      <c r="CO6" s="35" t="str">
        <f t="shared" si="10"/>
        <v>-</v>
      </c>
      <c r="CP6" s="35">
        <f t="shared" si="10"/>
        <v>71.69</v>
      </c>
      <c r="CQ6" s="35">
        <f t="shared" si="10"/>
        <v>64.849999999999994</v>
      </c>
      <c r="CR6" s="35" t="str">
        <f t="shared" si="10"/>
        <v>-</v>
      </c>
      <c r="CS6" s="35" t="str">
        <f t="shared" si="10"/>
        <v>-</v>
      </c>
      <c r="CT6" s="35" t="str">
        <f t="shared" si="10"/>
        <v>-</v>
      </c>
      <c r="CU6" s="35">
        <f t="shared" si="10"/>
        <v>56.01</v>
      </c>
      <c r="CV6" s="35">
        <f t="shared" si="10"/>
        <v>56.72</v>
      </c>
      <c r="CW6" s="34" t="str">
        <f>IF(CW7="","",IF(CW7="-","【-】","【"&amp;SUBSTITUTE(TEXT(CW7,"#,##0.00"),"-","△")&amp;"】"))</f>
        <v>【52.23】</v>
      </c>
      <c r="CX6" s="35" t="str">
        <f>IF(CX7="",NA(),CX7)</f>
        <v>-</v>
      </c>
      <c r="CY6" s="35" t="str">
        <f t="shared" ref="CY6:DG6" si="11">IF(CY7="",NA(),CY7)</f>
        <v>-</v>
      </c>
      <c r="CZ6" s="35" t="str">
        <f t="shared" si="11"/>
        <v>-</v>
      </c>
      <c r="DA6" s="35">
        <f t="shared" si="11"/>
        <v>95.83</v>
      </c>
      <c r="DB6" s="35">
        <f t="shared" si="11"/>
        <v>96.21</v>
      </c>
      <c r="DC6" s="35" t="str">
        <f t="shared" si="11"/>
        <v>-</v>
      </c>
      <c r="DD6" s="35" t="str">
        <f t="shared" si="11"/>
        <v>-</v>
      </c>
      <c r="DE6" s="35" t="str">
        <f t="shared" si="11"/>
        <v>-</v>
      </c>
      <c r="DF6" s="35">
        <f t="shared" si="11"/>
        <v>89.77</v>
      </c>
      <c r="DG6" s="35">
        <f t="shared" si="11"/>
        <v>90.04</v>
      </c>
      <c r="DH6" s="34" t="str">
        <f>IF(DH7="","",IF(DH7="-","【-】","【"&amp;SUBSTITUTE(TEXT(DH7,"#,##0.00"),"-","△")&amp;"】"))</f>
        <v>【85.82】</v>
      </c>
      <c r="DI6" s="35" t="str">
        <f>IF(DI7="",NA(),DI7)</f>
        <v>-</v>
      </c>
      <c r="DJ6" s="35" t="str">
        <f t="shared" ref="DJ6:DR6" si="12">IF(DJ7="",NA(),DJ7)</f>
        <v>-</v>
      </c>
      <c r="DK6" s="35" t="str">
        <f t="shared" si="12"/>
        <v>-</v>
      </c>
      <c r="DL6" s="35">
        <f t="shared" si="12"/>
        <v>53.96</v>
      </c>
      <c r="DM6" s="35">
        <f t="shared" si="12"/>
        <v>55.64</v>
      </c>
      <c r="DN6" s="35" t="str">
        <f t="shared" si="12"/>
        <v>-</v>
      </c>
      <c r="DO6" s="35" t="str">
        <f t="shared" si="12"/>
        <v>-</v>
      </c>
      <c r="DP6" s="35" t="str">
        <f t="shared" si="12"/>
        <v>-</v>
      </c>
      <c r="DQ6" s="35">
        <f t="shared" si="12"/>
        <v>22.69</v>
      </c>
      <c r="DR6" s="35">
        <f t="shared" si="12"/>
        <v>24.32</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0.44</v>
      </c>
      <c r="EN6" s="35">
        <f t="shared" si="14"/>
        <v>0.04</v>
      </c>
      <c r="EO6" s="34" t="str">
        <f>IF(EO7="","",IF(EO7="-","【-】","【"&amp;SUBSTITUTE(TEXT(EO7,"#,##0.00"),"-","△")&amp;"】"))</f>
        <v>【0.02】</v>
      </c>
    </row>
    <row r="7" spans="1:148" s="36" customFormat="1" x14ac:dyDescent="0.15">
      <c r="A7" s="28"/>
      <c r="B7" s="37">
        <v>2018</v>
      </c>
      <c r="C7" s="37">
        <v>252123</v>
      </c>
      <c r="D7" s="37">
        <v>46</v>
      </c>
      <c r="E7" s="37">
        <v>17</v>
      </c>
      <c r="F7" s="37">
        <v>5</v>
      </c>
      <c r="G7" s="37">
        <v>0</v>
      </c>
      <c r="H7" s="37" t="s">
        <v>96</v>
      </c>
      <c r="I7" s="37" t="s">
        <v>97</v>
      </c>
      <c r="J7" s="37" t="s">
        <v>98</v>
      </c>
      <c r="K7" s="37" t="s">
        <v>99</v>
      </c>
      <c r="L7" s="37" t="s">
        <v>100</v>
      </c>
      <c r="M7" s="37" t="s">
        <v>101</v>
      </c>
      <c r="N7" s="38" t="s">
        <v>102</v>
      </c>
      <c r="O7" s="38">
        <v>77.89</v>
      </c>
      <c r="P7" s="38">
        <v>9.92</v>
      </c>
      <c r="Q7" s="38">
        <v>86.58</v>
      </c>
      <c r="R7" s="38">
        <v>3240</v>
      </c>
      <c r="S7" s="38">
        <v>48963</v>
      </c>
      <c r="T7" s="38">
        <v>693.05</v>
      </c>
      <c r="U7" s="38">
        <v>70.650000000000006</v>
      </c>
      <c r="V7" s="38">
        <v>4827</v>
      </c>
      <c r="W7" s="38">
        <v>7.32</v>
      </c>
      <c r="X7" s="38">
        <v>659.43</v>
      </c>
      <c r="Y7" s="38" t="s">
        <v>102</v>
      </c>
      <c r="Z7" s="38" t="s">
        <v>102</v>
      </c>
      <c r="AA7" s="38" t="s">
        <v>102</v>
      </c>
      <c r="AB7" s="38">
        <v>100.01</v>
      </c>
      <c r="AC7" s="38">
        <v>99.4</v>
      </c>
      <c r="AD7" s="38" t="s">
        <v>102</v>
      </c>
      <c r="AE7" s="38" t="s">
        <v>102</v>
      </c>
      <c r="AF7" s="38" t="s">
        <v>102</v>
      </c>
      <c r="AG7" s="38">
        <v>100.99</v>
      </c>
      <c r="AH7" s="38">
        <v>101.27</v>
      </c>
      <c r="AI7" s="38">
        <v>101.6</v>
      </c>
      <c r="AJ7" s="38" t="s">
        <v>102</v>
      </c>
      <c r="AK7" s="38" t="s">
        <v>102</v>
      </c>
      <c r="AL7" s="38" t="s">
        <v>102</v>
      </c>
      <c r="AM7" s="38">
        <v>1.85</v>
      </c>
      <c r="AN7" s="38">
        <v>5.83</v>
      </c>
      <c r="AO7" s="38" t="s">
        <v>102</v>
      </c>
      <c r="AP7" s="38" t="s">
        <v>102</v>
      </c>
      <c r="AQ7" s="38" t="s">
        <v>102</v>
      </c>
      <c r="AR7" s="38">
        <v>149.02000000000001</v>
      </c>
      <c r="AS7" s="38">
        <v>137.09</v>
      </c>
      <c r="AT7" s="38">
        <v>195.44</v>
      </c>
      <c r="AU7" s="38" t="s">
        <v>102</v>
      </c>
      <c r="AV7" s="38" t="s">
        <v>102</v>
      </c>
      <c r="AW7" s="38" t="s">
        <v>102</v>
      </c>
      <c r="AX7" s="38">
        <v>13.3</v>
      </c>
      <c r="AY7" s="38">
        <v>19.96</v>
      </c>
      <c r="AZ7" s="38" t="s">
        <v>102</v>
      </c>
      <c r="BA7" s="38" t="s">
        <v>102</v>
      </c>
      <c r="BB7" s="38" t="s">
        <v>102</v>
      </c>
      <c r="BC7" s="38">
        <v>38.119999999999997</v>
      </c>
      <c r="BD7" s="38">
        <v>43.5</v>
      </c>
      <c r="BE7" s="38">
        <v>34.270000000000003</v>
      </c>
      <c r="BF7" s="38" t="s">
        <v>102</v>
      </c>
      <c r="BG7" s="38" t="s">
        <v>102</v>
      </c>
      <c r="BH7" s="38" t="s">
        <v>102</v>
      </c>
      <c r="BI7" s="38">
        <v>1067.5</v>
      </c>
      <c r="BJ7" s="38">
        <v>124.05</v>
      </c>
      <c r="BK7" s="38" t="s">
        <v>102</v>
      </c>
      <c r="BL7" s="38" t="s">
        <v>102</v>
      </c>
      <c r="BM7" s="38" t="s">
        <v>102</v>
      </c>
      <c r="BN7" s="38">
        <v>684.74</v>
      </c>
      <c r="BO7" s="38">
        <v>654.91999999999996</v>
      </c>
      <c r="BP7" s="38">
        <v>747.76</v>
      </c>
      <c r="BQ7" s="38" t="s">
        <v>102</v>
      </c>
      <c r="BR7" s="38" t="s">
        <v>102</v>
      </c>
      <c r="BS7" s="38" t="s">
        <v>102</v>
      </c>
      <c r="BT7" s="38">
        <v>72.709999999999994</v>
      </c>
      <c r="BU7" s="38">
        <v>52.1</v>
      </c>
      <c r="BV7" s="38" t="s">
        <v>102</v>
      </c>
      <c r="BW7" s="38" t="s">
        <v>102</v>
      </c>
      <c r="BX7" s="38" t="s">
        <v>102</v>
      </c>
      <c r="BY7" s="38">
        <v>65.33</v>
      </c>
      <c r="BZ7" s="38">
        <v>65.39</v>
      </c>
      <c r="CA7" s="38">
        <v>59.51</v>
      </c>
      <c r="CB7" s="38" t="s">
        <v>102</v>
      </c>
      <c r="CC7" s="38" t="s">
        <v>102</v>
      </c>
      <c r="CD7" s="38" t="s">
        <v>102</v>
      </c>
      <c r="CE7" s="38">
        <v>230.02</v>
      </c>
      <c r="CF7" s="38">
        <v>321.72000000000003</v>
      </c>
      <c r="CG7" s="38" t="s">
        <v>102</v>
      </c>
      <c r="CH7" s="38" t="s">
        <v>102</v>
      </c>
      <c r="CI7" s="38" t="s">
        <v>102</v>
      </c>
      <c r="CJ7" s="38">
        <v>227.43</v>
      </c>
      <c r="CK7" s="38">
        <v>230.88</v>
      </c>
      <c r="CL7" s="38">
        <v>261.45999999999998</v>
      </c>
      <c r="CM7" s="38" t="s">
        <v>102</v>
      </c>
      <c r="CN7" s="38" t="s">
        <v>102</v>
      </c>
      <c r="CO7" s="38" t="s">
        <v>102</v>
      </c>
      <c r="CP7" s="38">
        <v>71.69</v>
      </c>
      <c r="CQ7" s="38">
        <v>64.849999999999994</v>
      </c>
      <c r="CR7" s="38" t="s">
        <v>102</v>
      </c>
      <c r="CS7" s="38" t="s">
        <v>102</v>
      </c>
      <c r="CT7" s="38" t="s">
        <v>102</v>
      </c>
      <c r="CU7" s="38">
        <v>56.01</v>
      </c>
      <c r="CV7" s="38">
        <v>56.72</v>
      </c>
      <c r="CW7" s="38">
        <v>52.23</v>
      </c>
      <c r="CX7" s="38" t="s">
        <v>102</v>
      </c>
      <c r="CY7" s="38" t="s">
        <v>102</v>
      </c>
      <c r="CZ7" s="38" t="s">
        <v>102</v>
      </c>
      <c r="DA7" s="38">
        <v>95.83</v>
      </c>
      <c r="DB7" s="38">
        <v>96.21</v>
      </c>
      <c r="DC7" s="38" t="s">
        <v>102</v>
      </c>
      <c r="DD7" s="38" t="s">
        <v>102</v>
      </c>
      <c r="DE7" s="38" t="s">
        <v>102</v>
      </c>
      <c r="DF7" s="38">
        <v>89.77</v>
      </c>
      <c r="DG7" s="38">
        <v>90.04</v>
      </c>
      <c r="DH7" s="38">
        <v>85.82</v>
      </c>
      <c r="DI7" s="38" t="s">
        <v>102</v>
      </c>
      <c r="DJ7" s="38" t="s">
        <v>102</v>
      </c>
      <c r="DK7" s="38" t="s">
        <v>102</v>
      </c>
      <c r="DL7" s="38">
        <v>53.96</v>
      </c>
      <c r="DM7" s="38">
        <v>55.64</v>
      </c>
      <c r="DN7" s="38" t="s">
        <v>102</v>
      </c>
      <c r="DO7" s="38" t="s">
        <v>102</v>
      </c>
      <c r="DP7" s="38" t="s">
        <v>102</v>
      </c>
      <c r="DQ7" s="38">
        <v>22.69</v>
      </c>
      <c r="DR7" s="38">
        <v>24.32</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2019-12-05T04:54:20Z</dcterms:created>
  <dcterms:modified xsi:type="dcterms:W3CDTF">2020-01-29T04:14:59Z</dcterms:modified>
  <cp:category/>
</cp:coreProperties>
</file>