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252123 高島市\【経営比較分析表】2019_252123_46_1718\"/>
    </mc:Choice>
  </mc:AlternateContent>
  <workbookProtection workbookAlgorithmName="SHA-512" workbookHashValue="GJjaJbVe6MZlvEwGvx7gMcFRNPg+Cn36HR3BYUHM6AsiiE8eYYPfXOxwDuwMCtNqary/zzyAjHhxv95Y1QyXog==" workbookSaltValue="/4k/7SC0iJTyTlbsyHAw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<sst xmlns="http://schemas.openxmlformats.org/spreadsheetml/2006/main" count="275" uniqueCount="117">
  <si>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</si>
  <si>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</si>
  <si>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</si>
  <si>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</si>
  <si>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</si>
  <si>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</si>
  <si>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</si>
  <si>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</si>
  <si>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</si>
  <si>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</si>
  <si>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</si>
  <si>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</si>
  <si>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</si>
  <si>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</si>
  <si>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</si>
  <si>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</si>
  <si>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</si>
  <si>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</si>
  <si>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</si>
  <si>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</si>
  <si>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</si>
  <si>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</si>
  <si>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</si>
  <si>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</si>
  <si>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</si>
  <si>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</si>
  <si>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</si>
  <si>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</si>
  <si>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</si>
  <si>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</si>
  <si>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</si>
  <si>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</si>
  <si>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</si>
  <si>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</si>
  <si>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</si>
  <si>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</si>
  <si>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</si>
  <si>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</si>
  <si>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</si>
  <si>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</si>
  <si>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</si>
  <si>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</si>
  <si>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</si>
  <si>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</si>
  <si>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</si>
  <si>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</si>
  <si>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</si>
  <si>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</si>
  <si>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</si>
  <si>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</si>
  <si>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</si>
  <si>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</si>
  <si>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</si>
  <si>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</si>
  <si>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</si>
  <si>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</si>
  <si>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</si>
  <si>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</si>
  <si>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</si>
  <si>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</si>
  <si>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</si>
  <si>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</si>
  <si>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</si>
  <si>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</si>
  <si>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</si>
  <si>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</si>
  <si>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</si>
  <si>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</si>
  <si>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</si>
  <si>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</si>
  <si>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</si>
  <si>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</si>
  <si>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</si>
  <si>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</si>
  <si>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</si>
  <si>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</si>
  <si>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</si>
  <si>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</si>
  <si>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</si>
  <si>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</si>
  <si>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</si>
  <si>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</si>
  <si>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</si>
  <si>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</si>
  <si>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</si>
  <si>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</si>
  <si>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</si>
  <si>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</si>
  <si>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</si>
  <si>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</si>
  <si>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</si>
  <si>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</si>
  <si>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</si>
  <si>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</si>
  <si>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</si>
  <si>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</si>
  <si>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</si>
  <si>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</si>
  <si>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</si>
  <si>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</si>
  <si>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</si>
  <si>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</si>
  <si>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</si>
  <si>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</si>
  <si>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</si>
  <si>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</si>
  <si>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</si>
  <si>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</si>
  <si>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</si>
  <si>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</si>
  <si>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</si>
  <si>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</si>
  <si>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</si>
  <si>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</si>
  <si>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平成２９年度から地方公営企業法を適用したことから、グラフはＨ２９からとなっています。
①経常収支比率は、全国平均、類似団体平均を下回っていますが、前年度から改善し、１００％を超えました。
②累積欠損金比率は、前年度より減少し、改善が見られます。
③流動比率は、手持ち資金が少なく、企業債償還額が多いことにより、１００％を下回っています。
④企業債残高対事業規模比率は、全国平均、類似団体平均と比べて低位で推移しており、比較的良好と思われます。
⑤経費回収率は、使用料収入の減少により前年度を下回った。
⑥汚水処理原価は、有収水量の減少により前年度を上回った。
⑦施設利用率は、全国平均、類似団体平均を上回っています。
⑧水洗化率は、全国平均、類似団体平均を上回っています。</t>
    <rPh sb="1" eb="3">
      <t>ヘイセイ</t>
    </rPh>
    <rPh sb="5" eb="7">
      <t>ネンド</t>
    </rPh>
    <rPh sb="9" eb="16">
      <t>チホウコウエイキギョウホウ</t>
    </rPh>
    <rPh sb="17" eb="19">
      <t>テキヨウ</t>
    </rPh>
    <rPh sb="45" eb="47">
      <t>ケイジョウ</t>
    </rPh>
    <rPh sb="47" eb="49">
      <t>シュウシ</t>
    </rPh>
    <rPh sb="49" eb="51">
      <t>ヒリツ</t>
    </rPh>
    <rPh sb="53" eb="55">
      <t>ゼンコク</t>
    </rPh>
    <rPh sb="55" eb="57">
      <t>ヘイキン</t>
    </rPh>
    <rPh sb="58" eb="60">
      <t>ルイジ</t>
    </rPh>
    <rPh sb="60" eb="62">
      <t>ダンタイ</t>
    </rPh>
    <rPh sb="62" eb="64">
      <t>ヘイキン</t>
    </rPh>
    <rPh sb="65" eb="67">
      <t>シタマワ</t>
    </rPh>
    <rPh sb="74" eb="77">
      <t>ゼンネンド</t>
    </rPh>
    <rPh sb="79" eb="81">
      <t>カイゼン</t>
    </rPh>
    <rPh sb="88" eb="89">
      <t>コ</t>
    </rPh>
    <rPh sb="96" eb="98">
      <t>ルイセキ</t>
    </rPh>
    <rPh sb="98" eb="100">
      <t>ケッソン</t>
    </rPh>
    <rPh sb="100" eb="101">
      <t>キン</t>
    </rPh>
    <rPh sb="101" eb="103">
      <t>ヒリツ</t>
    </rPh>
    <rPh sb="105" eb="108">
      <t>ゼンネンド</t>
    </rPh>
    <rPh sb="110" eb="111">
      <t>ゲン</t>
    </rPh>
    <rPh sb="111" eb="112">
      <t>ショウ</t>
    </rPh>
    <rPh sb="114" eb="116">
      <t>カイゼン</t>
    </rPh>
    <rPh sb="117" eb="118">
      <t>ミ</t>
    </rPh>
    <rPh sb="224" eb="226">
      <t>ケイヒ</t>
    </rPh>
    <rPh sb="226" eb="228">
      <t>カイシュウ</t>
    </rPh>
    <rPh sb="228" eb="229">
      <t>リツ</t>
    </rPh>
    <rPh sb="231" eb="234">
      <t>シヨウリョウ</t>
    </rPh>
    <rPh sb="234" eb="236">
      <t>シュウニュウ</t>
    </rPh>
    <rPh sb="237" eb="239">
      <t>ゲンショウ</t>
    </rPh>
    <rPh sb="242" eb="245">
      <t>ゼンネンド</t>
    </rPh>
    <rPh sb="246" eb="248">
      <t>シタマワ</t>
    </rPh>
    <rPh sb="253" eb="259">
      <t>オスイショリゲンカ</t>
    </rPh>
    <rPh sb="261" eb="263">
      <t>ユウシュウ</t>
    </rPh>
    <rPh sb="263" eb="265">
      <t>スイリョウ</t>
    </rPh>
    <rPh sb="266" eb="268">
      <t>ゲンショウ</t>
    </rPh>
    <rPh sb="271" eb="274">
      <t>ゼンネンド</t>
    </rPh>
    <rPh sb="275" eb="277">
      <t>ウワマワ</t>
    </rPh>
    <rPh sb="282" eb="284">
      <t>シセツ</t>
    </rPh>
    <rPh sb="284" eb="286">
      <t>リヨウ</t>
    </rPh>
    <rPh sb="286" eb="287">
      <t>リツ</t>
    </rPh>
    <rPh sb="289" eb="293">
      <t>ゼンコクヘイキン</t>
    </rPh>
    <rPh sb="294" eb="300">
      <t>ルイジダンタイヘイキン</t>
    </rPh>
    <rPh sb="301" eb="303">
      <t>ウワマワ</t>
    </rPh>
    <rPh sb="311" eb="314">
      <t>スイセンカ</t>
    </rPh>
    <rPh sb="314" eb="315">
      <t>リツ</t>
    </rPh>
    <rPh sb="317" eb="321">
      <t>ゼンコクヘイキン</t>
    </rPh>
    <rPh sb="322" eb="328">
      <t>ルイジダンタイヘイキン</t>
    </rPh>
    <rPh sb="329" eb="331">
      <t>ウワマワ</t>
    </rPh>
    <phoneticPr fontId="4"/>
  </si>
  <si>
    <t>①有形固定資産減価償却率は、全国平均、類似団体平均を上回っていますが、耐用年数を経過した管渠はないことから、②管渠老朽化率は０となっており、また、更新を実施していないため、③管渠改善率も０となっています。</t>
    <rPh sb="14" eb="16">
      <t>ゼンコク</t>
    </rPh>
    <rPh sb="16" eb="18">
      <t>ヘイキン</t>
    </rPh>
    <phoneticPr fontId="4"/>
  </si>
  <si>
    <t>　当市の農業集落排水の整備事業は完了しています。
　今後は施設の老朽化に伴う経費の増加が見込まれるなど、下水道を取り巻く状況は厳しくなることが予測されます。施設の老朽化に対しては、計画的かつ効率的な改築更新が行えるよう機能診断調査と最適整備構想の策定を進めます。また、維持管理経費の削減や将来の改築更新といった投資経費を抑えるため、公共下水道への接続を計画的に進めていきます。</t>
    <rPh sb="1" eb="3">
      <t>トウシ</t>
    </rPh>
    <rPh sb="4" eb="6">
      <t>ノウギョウ</t>
    </rPh>
    <rPh sb="6" eb="8">
      <t>シュウラク</t>
    </rPh>
    <rPh sb="8" eb="10">
      <t>ハイスイ</t>
    </rPh>
    <rPh sb="11" eb="13">
      <t>セイビ</t>
    </rPh>
    <rPh sb="13" eb="15">
      <t>ジギョウ</t>
    </rPh>
    <rPh sb="16" eb="18">
      <t>カンリョウ</t>
    </rPh>
    <rPh sb="26" eb="28">
      <t>コンゴ</t>
    </rPh>
    <rPh sb="29" eb="31">
      <t>シセツ</t>
    </rPh>
    <rPh sb="32" eb="35">
      <t>ロウキュウカ</t>
    </rPh>
    <rPh sb="36" eb="37">
      <t>トモナ</t>
    </rPh>
    <rPh sb="38" eb="40">
      <t>ケイヒ</t>
    </rPh>
    <rPh sb="41" eb="43">
      <t>ゾウカ</t>
    </rPh>
    <rPh sb="44" eb="46">
      <t>ミコ</t>
    </rPh>
    <rPh sb="52" eb="55">
      <t>ゲスイドウ</t>
    </rPh>
    <rPh sb="56" eb="57">
      <t>ト</t>
    </rPh>
    <rPh sb="58" eb="59">
      <t>マ</t>
    </rPh>
    <rPh sb="60" eb="62">
      <t>ジョウキョウ</t>
    </rPh>
    <rPh sb="63" eb="64">
      <t>キビ</t>
    </rPh>
    <rPh sb="71" eb="73">
      <t>ヨソク</t>
    </rPh>
    <rPh sb="78" eb="80">
      <t>シセツ</t>
    </rPh>
    <rPh sb="81" eb="84">
      <t>ロウキュウカ</t>
    </rPh>
    <rPh sb="85" eb="86">
      <t>タイ</t>
    </rPh>
    <rPh sb="90" eb="93">
      <t>ケイカクテキ</t>
    </rPh>
    <rPh sb="95" eb="97">
      <t>コウリツ</t>
    </rPh>
    <rPh sb="97" eb="98">
      <t>テキ</t>
    </rPh>
    <rPh sb="99" eb="101">
      <t>カイチク</t>
    </rPh>
    <rPh sb="101" eb="103">
      <t>コウシン</t>
    </rPh>
    <rPh sb="104" eb="105">
      <t>オコナ</t>
    </rPh>
    <rPh sb="109" eb="111">
      <t>キノウ</t>
    </rPh>
    <rPh sb="111" eb="113">
      <t>シンダン</t>
    </rPh>
    <rPh sb="113" eb="115">
      <t>チョウサ</t>
    </rPh>
    <rPh sb="116" eb="120">
      <t>サイテキセイビ</t>
    </rPh>
    <rPh sb="120" eb="122">
      <t>コウソウ</t>
    </rPh>
    <rPh sb="123" eb="125">
      <t>サクテイ</t>
    </rPh>
    <rPh sb="126" eb="127">
      <t>スス</t>
    </rPh>
    <rPh sb="134" eb="136">
      <t>イジ</t>
    </rPh>
    <rPh sb="136" eb="138">
      <t>カンリ</t>
    </rPh>
    <rPh sb="138" eb="140">
      <t>ケイヒ</t>
    </rPh>
    <rPh sb="141" eb="143">
      <t>サクゲン</t>
    </rPh>
    <rPh sb="144" eb="146">
      <t>ショウライ</t>
    </rPh>
    <rPh sb="147" eb="149">
      <t>カイチク</t>
    </rPh>
    <rPh sb="149" eb="151">
      <t>コウシン</t>
    </rPh>
    <rPh sb="155" eb="157">
      <t>トウシ</t>
    </rPh>
    <rPh sb="157" eb="159">
      <t>ケイヒ</t>
    </rPh>
    <rPh sb="160" eb="161">
      <t>オサ</t>
    </rPh>
    <rPh sb="166" eb="168">
      <t>コウキョウ</t>
    </rPh>
    <rPh sb="168" eb="171">
      <t>ゲスイドウ</t>
    </rPh>
    <rPh sb="173" eb="175">
      <t>セツゾク</t>
    </rPh>
    <rPh sb="176" eb="179">
      <t>ケイカクテキ</t>
    </rPh>
    <rPh sb="180" eb="18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</si>
</sst>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D9-4AC8-BAF6-49AE648293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0.44</c:v>
                </c:pt>
                <c:pt idx="3">
                  <c:v>0.04</c:v>
                </c:pt>
                <c:pt idx="4">
                  <c:v>0.02</c:v>
                </c:pt>
              </c:numCache>
            </c:numRef>
          </c:val>
          <c:smooth val="0"/>
          <c:extLst>
            <c:ext xmlns:c16="http://schemas.microsoft.com/office/drawing/2014/chart" uri="{C3380CC4-5D6E-409C-BE32-E72D297353CC}">
              <c16:uniqueId val="{00000001-C2D9-4AC8-BAF6-49AE648293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71.69</c:v>
                </c:pt>
                <c:pt idx="3">
                  <c:v>64.849999999999994</c:v>
                </c:pt>
                <c:pt idx="4">
                  <c:v>61.4</c:v>
                </c:pt>
              </c:numCache>
            </c:numRef>
          </c:val>
          <c:extLst>
            <c:ext xmlns:c16="http://schemas.microsoft.com/office/drawing/2014/chart" uri="{C3380CC4-5D6E-409C-BE32-E72D297353CC}">
              <c16:uniqueId val="{00000000-CDF8-424F-A338-DF8786AEB5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56.01</c:v>
                </c:pt>
                <c:pt idx="3">
                  <c:v>56.72</c:v>
                </c:pt>
                <c:pt idx="4">
                  <c:v>54.06</c:v>
                </c:pt>
              </c:numCache>
            </c:numRef>
          </c:val>
          <c:smooth val="0"/>
          <c:extLst>
            <c:ext xmlns:c16="http://schemas.microsoft.com/office/drawing/2014/chart" uri="{C3380CC4-5D6E-409C-BE32-E72D297353CC}">
              <c16:uniqueId val="{00000001-CDF8-424F-A338-DF8786AEB5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95.83</c:v>
                </c:pt>
                <c:pt idx="3">
                  <c:v>96.21</c:v>
                </c:pt>
                <c:pt idx="4">
                  <c:v>96.11</c:v>
                </c:pt>
              </c:numCache>
            </c:numRef>
          </c:val>
          <c:extLst>
            <c:ext xmlns:c16="http://schemas.microsoft.com/office/drawing/2014/chart" uri="{C3380CC4-5D6E-409C-BE32-E72D297353CC}">
              <c16:uniqueId val="{00000000-7D11-4625-BE1D-CF7BAE8552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89.77</c:v>
                </c:pt>
                <c:pt idx="3">
                  <c:v>90.04</c:v>
                </c:pt>
                <c:pt idx="4">
                  <c:v>90.11</c:v>
                </c:pt>
              </c:numCache>
            </c:numRef>
          </c:val>
          <c:smooth val="0"/>
          <c:extLst>
            <c:ext xmlns:c16="http://schemas.microsoft.com/office/drawing/2014/chart" uri="{C3380CC4-5D6E-409C-BE32-E72D297353CC}">
              <c16:uniqueId val="{00000001-7D11-4625-BE1D-CF7BAE8552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100.01</c:v>
                </c:pt>
                <c:pt idx="3">
                  <c:v>99.4</c:v>
                </c:pt>
                <c:pt idx="4">
                  <c:v>100.91</c:v>
                </c:pt>
              </c:numCache>
            </c:numRef>
          </c:val>
          <c:extLst>
            <c:ext xmlns:c16="http://schemas.microsoft.com/office/drawing/2014/chart" uri="{C3380CC4-5D6E-409C-BE32-E72D297353CC}">
              <c16:uniqueId val="{00000000-CFCB-45D4-89D4-C3EFA97ABD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100.99</c:v>
                </c:pt>
                <c:pt idx="3">
                  <c:v>101.27</c:v>
                </c:pt>
                <c:pt idx="4">
                  <c:v>101.91</c:v>
                </c:pt>
              </c:numCache>
            </c:numRef>
          </c:val>
          <c:smooth val="0"/>
          <c:extLst>
            <c:ext xmlns:c16="http://schemas.microsoft.com/office/drawing/2014/chart" uri="{C3380CC4-5D6E-409C-BE32-E72D297353CC}">
              <c16:uniqueId val="{00000001-CFCB-45D4-89D4-C3EFA97ABD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53.96</c:v>
                </c:pt>
                <c:pt idx="3">
                  <c:v>55.64</c:v>
                </c:pt>
                <c:pt idx="4">
                  <c:v>57.21</c:v>
                </c:pt>
              </c:numCache>
            </c:numRef>
          </c:val>
          <c:extLst>
            <c:ext xmlns:c16="http://schemas.microsoft.com/office/drawing/2014/chart" uri="{C3380CC4-5D6E-409C-BE32-E72D297353CC}">
              <c16:uniqueId val="{00000000-D3DA-4178-9554-8D3138BBB2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22.69</c:v>
                </c:pt>
                <c:pt idx="3">
                  <c:v>24.32</c:v>
                </c:pt>
                <c:pt idx="4">
                  <c:v>28.19</c:v>
                </c:pt>
              </c:numCache>
            </c:numRef>
          </c:val>
          <c:smooth val="0"/>
          <c:extLst>
            <c:ext xmlns:c16="http://schemas.microsoft.com/office/drawing/2014/chart" uri="{C3380CC4-5D6E-409C-BE32-E72D297353CC}">
              <c16:uniqueId val="{00000001-D3DA-4178-9554-8D3138BBB2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67-4328-9F3B-626AE4993D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567-4328-9F3B-626AE4993D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1.85</c:v>
                </c:pt>
                <c:pt idx="3">
                  <c:v>5.83</c:v>
                </c:pt>
                <c:pt idx="4">
                  <c:v>1.29</c:v>
                </c:pt>
              </c:numCache>
            </c:numRef>
          </c:val>
          <c:extLst>
            <c:ext xmlns:c16="http://schemas.microsoft.com/office/drawing/2014/chart" uri="{C3380CC4-5D6E-409C-BE32-E72D297353CC}">
              <c16:uniqueId val="{00000000-F959-4811-890D-4611D8479D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149.02000000000001</c:v>
                </c:pt>
                <c:pt idx="3">
                  <c:v>137.09</c:v>
                </c:pt>
                <c:pt idx="4">
                  <c:v>127.98</c:v>
                </c:pt>
              </c:numCache>
            </c:numRef>
          </c:val>
          <c:smooth val="0"/>
          <c:extLst>
            <c:ext xmlns:c16="http://schemas.microsoft.com/office/drawing/2014/chart" uri="{C3380CC4-5D6E-409C-BE32-E72D297353CC}">
              <c16:uniqueId val="{00000001-F959-4811-890D-4611D8479D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13.3</c:v>
                </c:pt>
                <c:pt idx="3">
                  <c:v>19.96</c:v>
                </c:pt>
                <c:pt idx="4">
                  <c:v>26.47</c:v>
                </c:pt>
              </c:numCache>
            </c:numRef>
          </c:val>
          <c:extLst>
            <c:ext xmlns:c16="http://schemas.microsoft.com/office/drawing/2014/chart" uri="{C3380CC4-5D6E-409C-BE32-E72D297353CC}">
              <c16:uniqueId val="{00000000-EE26-48A6-B700-7087219471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38.119999999999997</c:v>
                </c:pt>
                <c:pt idx="3">
                  <c:v>43.5</c:v>
                </c:pt>
                <c:pt idx="4">
                  <c:v>44.14</c:v>
                </c:pt>
              </c:numCache>
            </c:numRef>
          </c:val>
          <c:smooth val="0"/>
          <c:extLst>
            <c:ext xmlns:c16="http://schemas.microsoft.com/office/drawing/2014/chart" uri="{C3380CC4-5D6E-409C-BE32-E72D297353CC}">
              <c16:uniqueId val="{00000001-EE26-48A6-B700-7087219471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1067.5</c:v>
                </c:pt>
                <c:pt idx="3">
                  <c:v>124.05</c:v>
                </c:pt>
                <c:pt idx="4">
                  <c:v>119.03</c:v>
                </c:pt>
              </c:numCache>
            </c:numRef>
          </c:val>
          <c:extLst>
            <c:ext xmlns:c16="http://schemas.microsoft.com/office/drawing/2014/chart" uri="{C3380CC4-5D6E-409C-BE32-E72D297353CC}">
              <c16:uniqueId val="{00000000-62ED-4156-8D84-E86E087CB3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684.74</c:v>
                </c:pt>
                <c:pt idx="3">
                  <c:v>654.91999999999996</c:v>
                </c:pt>
                <c:pt idx="4">
                  <c:v>654.71</c:v>
                </c:pt>
              </c:numCache>
            </c:numRef>
          </c:val>
          <c:smooth val="0"/>
          <c:extLst>
            <c:ext xmlns:c16="http://schemas.microsoft.com/office/drawing/2014/chart" uri="{C3380CC4-5D6E-409C-BE32-E72D297353CC}">
              <c16:uniqueId val="{00000001-62ED-4156-8D84-E86E087CB3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72.709999999999994</c:v>
                </c:pt>
                <c:pt idx="3">
                  <c:v>52.1</c:v>
                </c:pt>
                <c:pt idx="4">
                  <c:v>49.87</c:v>
                </c:pt>
              </c:numCache>
            </c:numRef>
          </c:val>
          <c:extLst>
            <c:ext xmlns:c16="http://schemas.microsoft.com/office/drawing/2014/chart" uri="{C3380CC4-5D6E-409C-BE32-E72D297353CC}">
              <c16:uniqueId val="{00000000-0C41-4409-9532-258FEFEA54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65.33</c:v>
                </c:pt>
                <c:pt idx="3">
                  <c:v>65.39</c:v>
                </c:pt>
                <c:pt idx="4">
                  <c:v>65.37</c:v>
                </c:pt>
              </c:numCache>
            </c:numRef>
          </c:val>
          <c:smooth val="0"/>
          <c:extLst>
            <c:ext xmlns:c16="http://schemas.microsoft.com/office/drawing/2014/chart" uri="{C3380CC4-5D6E-409C-BE32-E72D297353CC}">
              <c16:uniqueId val="{00000001-0C41-4409-9532-258FEFEA54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230.02</c:v>
                </c:pt>
                <c:pt idx="3">
                  <c:v>321.72000000000003</c:v>
                </c:pt>
                <c:pt idx="4">
                  <c:v>338.57</c:v>
                </c:pt>
              </c:numCache>
            </c:numRef>
          </c:val>
          <c:extLst>
            <c:ext xmlns:c16="http://schemas.microsoft.com/office/drawing/2014/chart" uri="{C3380CC4-5D6E-409C-BE32-E72D297353CC}">
              <c16:uniqueId val="{00000000-6E22-45EA-91ED-174392B800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227.43</c:v>
                </c:pt>
                <c:pt idx="3">
                  <c:v>230.88</c:v>
                </c:pt>
                <c:pt idx="4">
                  <c:v>228.99</c:v>
                </c:pt>
              </c:numCache>
            </c:numRef>
          </c:val>
          <c:smooth val="0"/>
          <c:extLst>
            <c:ext xmlns:c16="http://schemas.microsoft.com/office/drawing/2014/chart" uri="{C3380CC4-5D6E-409C-BE32-E72D297353CC}">
              <c16:uniqueId val="{00000001-6E22-45EA-91ED-174392B800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高島市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48203</v>
      </c>
      <c r="AM8" s="69"/>
      <c r="AN8" s="69"/>
      <c r="AO8" s="69"/>
      <c r="AP8" s="69"/>
      <c r="AQ8" s="69"/>
      <c r="AR8" s="69"/>
      <c r="AS8" s="69"/>
      <c r="AT8" s="68">
        <f>データ!T6</f>
        <v>693.05</v>
      </c>
      <c r="AU8" s="68"/>
      <c r="AV8" s="68"/>
      <c r="AW8" s="68"/>
      <c r="AX8" s="68"/>
      <c r="AY8" s="68"/>
      <c r="AZ8" s="68"/>
      <c r="BA8" s="68"/>
      <c r="BB8" s="68">
        <f>データ!U6</f>
        <v>69.55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79.930000000000007</v>
      </c>
      <c r="J10" s="68"/>
      <c r="K10" s="68"/>
      <c r="L10" s="68"/>
      <c r="M10" s="68"/>
      <c r="N10" s="68"/>
      <c r="O10" s="68"/>
      <c r="P10" s="68">
        <f>データ!P6</f>
        <v>9.3800000000000008</v>
      </c>
      <c r="Q10" s="68"/>
      <c r="R10" s="68"/>
      <c r="S10" s="68"/>
      <c r="T10" s="68"/>
      <c r="U10" s="68"/>
      <c r="V10" s="68"/>
      <c r="W10" s="68">
        <f>データ!Q6</f>
        <v>82.3</v>
      </c>
      <c r="X10" s="68"/>
      <c r="Y10" s="68"/>
      <c r="Z10" s="68"/>
      <c r="AA10" s="68"/>
      <c r="AB10" s="68"/>
      <c r="AC10" s="68"/>
      <c r="AD10" s="69">
        <f>データ!R6</f>
        <v>3240</v>
      </c>
      <c r="AE10" s="69"/>
      <c r="AF10" s="69"/>
      <c r="AG10" s="69"/>
      <c r="AH10" s="69"/>
      <c r="AI10" s="69"/>
      <c r="AJ10" s="69"/>
      <c r="AK10" s="2"/>
      <c r="AL10" s="69">
        <f>データ!V6</f>
        <v>4495</v>
      </c>
      <c r="AM10" s="69"/>
      <c r="AN10" s="69"/>
      <c r="AO10" s="69"/>
      <c r="AP10" s="69"/>
      <c r="AQ10" s="69"/>
      <c r="AR10" s="69"/>
      <c r="AS10" s="69"/>
      <c r="AT10" s="68">
        <f>データ!W6</f>
        <v>7.22</v>
      </c>
      <c r="AU10" s="68"/>
      <c r="AV10" s="68"/>
      <c r="AW10" s="68"/>
      <c r="AX10" s="68"/>
      <c r="AY10" s="68"/>
      <c r="AZ10" s="68"/>
      <c r="BA10" s="68"/>
      <c r="BB10" s="68">
        <f>データ!X6</f>
        <v>622.58000000000004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erX03710sJCN/rV7Gd8FdB455kNwXsRbdnp2YDgFuiJ7ldR3UljkPz66cu2POJYlWy3Yx1jlj6F26joxHMdR1A==" saltValue="EtIA+2RGghNDfINkjD1l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252123</v>
      </c>
      <c r="D6" s="33">
        <f t="shared" si="3"/>
        <v>46</v>
      </c>
      <c r="E6" s="33">
        <f t="shared" si="3"/>
        <v>17</v>
      </c>
      <c r="F6" s="33">
        <f t="shared" si="3"/>
        <v>5</v>
      </c>
      <c r="G6" s="33">
        <f t="shared" si="3"/>
        <v>0</v>
      </c>
      <c r="H6" s="33" t="str">
        <f t="shared" si="3"/>
        <v>滋賀県　高島市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79.930000000000007</v>
      </c>
      <c r="P6" s="34">
        <f t="shared" si="3"/>
        <v>9.3800000000000008</v>
      </c>
      <c r="Q6" s="34">
        <f t="shared" si="3"/>
        <v>82.3</v>
      </c>
      <c r="R6" s="34">
        <f t="shared" si="3"/>
        <v>3240</v>
      </c>
      <c r="S6" s="34">
        <f t="shared" si="3"/>
        <v>48203</v>
      </c>
      <c r="T6" s="34">
        <f t="shared" si="3"/>
        <v>693.05</v>
      </c>
      <c r="U6" s="34">
        <f t="shared" si="3"/>
        <v>69.55</v>
      </c>
      <c r="V6" s="34">
        <f t="shared" si="3"/>
        <v>4495</v>
      </c>
      <c r="W6" s="34">
        <f t="shared" si="3"/>
        <v>7.22</v>
      </c>
      <c r="X6" s="34">
        <f t="shared" si="3"/>
        <v>622.58000000000004</v>
      </c>
      <c r="Y6" s="35" t="str">
        <f>IF(Y7="",NA(),Y7)</f>
        <v>-</v>
      </c>
      <c r="Z6" s="35" t="str">
        <f t="shared" ref="Z6:AH6" si="4">IF(Z7="",NA(),Z7)</f>
        <v>-</v>
      </c>
      <c r="AA6" s="35">
        <f t="shared" si="4"/>
        <v>100.01</v>
      </c>
      <c r="AB6" s="35">
        <f t="shared" si="4"/>
        <v>99.4</v>
      </c>
      <c r="AC6" s="35">
        <f t="shared" si="4"/>
        <v>100.91</v>
      </c>
      <c r="AD6" s="35" t="str">
        <f t="shared" si="4"/>
        <v>-</v>
      </c>
      <c r="AE6" s="35" t="str">
        <f t="shared" si="4"/>
        <v>-</v>
      </c>
      <c r="AF6" s="35">
        <f t="shared" si="4"/>
        <v>100.99</v>
      </c>
      <c r="AG6" s="35">
        <f t="shared" si="4"/>
        <v>101.27</v>
      </c>
      <c r="AH6" s="35">
        <f t="shared" si="4"/>
        <v>101.91</v>
      </c>
      <c r="AI6" s="34" t="str">
        <f>IF(AI7="","",IF(AI7="-","【-】","【"&amp;SUBSTITUTE(TEXT(AI7,"#,##0.00"),"-","△")&amp;"】"))</f>
        <v>【102.97】</v>
      </c>
      <c r="AJ6" s="35" t="str">
        <f>IF(AJ7="",NA(),AJ7)</f>
        <v>-</v>
      </c>
      <c r="AK6" s="35" t="str">
        <f t="shared" ref="AK6:AS6" si="5">IF(AK7="",NA(),AK7)</f>
        <v>-</v>
      </c>
      <c r="AL6" s="35">
        <f t="shared" si="5"/>
        <v>1.85</v>
      </c>
      <c r="AM6" s="35">
        <f t="shared" si="5"/>
        <v>5.83</v>
      </c>
      <c r="AN6" s="35">
        <f t="shared" si="5"/>
        <v>1.29</v>
      </c>
      <c r="AO6" s="35" t="str">
        <f t="shared" si="5"/>
        <v>-</v>
      </c>
      <c r="AP6" s="35" t="str">
        <f t="shared" si="5"/>
        <v>-</v>
      </c>
      <c r="AQ6" s="35">
        <f t="shared" si="5"/>
        <v>149.02000000000001</v>
      </c>
      <c r="AR6" s="35">
        <f t="shared" si="5"/>
        <v>137.09</v>
      </c>
      <c r="AS6" s="35">
        <f t="shared" si="5"/>
        <v>127.98</v>
      </c>
      <c r="AT6" s="34" t="str">
        <f>IF(AT7="","",IF(AT7="-","【-】","【"&amp;SUBSTITUTE(TEXT(AT7,"#,##0.00"),"-","△")&amp;"】"))</f>
        <v>【165.48】</v>
      </c>
      <c r="AU6" s="35" t="str">
        <f>IF(AU7="",NA(),AU7)</f>
        <v>-</v>
      </c>
      <c r="AV6" s="35" t="str">
        <f t="shared" ref="AV6:BD6" si="6">IF(AV7="",NA(),AV7)</f>
        <v>-</v>
      </c>
      <c r="AW6" s="35">
        <f t="shared" si="6"/>
        <v>13.3</v>
      </c>
      <c r="AX6" s="35">
        <f t="shared" si="6"/>
        <v>19.96</v>
      </c>
      <c r="AY6" s="35">
        <f t="shared" si="6"/>
        <v>26.47</v>
      </c>
      <c r="AZ6" s="35" t="str">
        <f t="shared" si="6"/>
        <v>-</v>
      </c>
      <c r="BA6" s="35" t="str">
        <f t="shared" si="6"/>
        <v>-</v>
      </c>
      <c r="BB6" s="35">
        <f t="shared" si="6"/>
        <v>38.119999999999997</v>
      </c>
      <c r="BC6" s="35">
        <f t="shared" si="6"/>
        <v>43.5</v>
      </c>
      <c r="BD6" s="35">
        <f t="shared" si="6"/>
        <v>44.14</v>
      </c>
      <c r="BE6" s="34" t="str">
        <f>IF(BE7="","",IF(BE7="-","【-】","【"&amp;SUBSTITUTE(TEXT(BE7,"#,##0.00"),"-","△")&amp;"】"))</f>
        <v>【33.84】</v>
      </c>
      <c r="BF6" s="35" t="str">
        <f>IF(BF7="",NA(),BF7)</f>
        <v>-</v>
      </c>
      <c r="BG6" s="35" t="str">
        <f t="shared" ref="BG6:BO6" si="7">IF(BG7="",NA(),BG7)</f>
        <v>-</v>
      </c>
      <c r="BH6" s="35">
        <f t="shared" si="7"/>
        <v>1067.5</v>
      </c>
      <c r="BI6" s="35">
        <f t="shared" si="7"/>
        <v>124.05</v>
      </c>
      <c r="BJ6" s="35">
        <f t="shared" si="7"/>
        <v>119.03</v>
      </c>
      <c r="BK6" s="35" t="str">
        <f t="shared" si="7"/>
        <v>-</v>
      </c>
      <c r="BL6" s="35" t="str">
        <f t="shared" si="7"/>
        <v>-</v>
      </c>
      <c r="BM6" s="35">
        <f t="shared" si="7"/>
        <v>684.74</v>
      </c>
      <c r="BN6" s="35">
        <f t="shared" si="7"/>
        <v>654.91999999999996</v>
      </c>
      <c r="BO6" s="35">
        <f t="shared" si="7"/>
        <v>654.71</v>
      </c>
      <c r="BP6" s="34" t="str">
        <f>IF(BP7="","",IF(BP7="-","【-】","【"&amp;SUBSTITUTE(TEXT(BP7,"#,##0.00"),"-","△")&amp;"】"))</f>
        <v>【765.47】</v>
      </c>
      <c r="BQ6" s="35" t="str">
        <f>IF(BQ7="",NA(),BQ7)</f>
        <v>-</v>
      </c>
      <c r="BR6" s="35" t="str">
        <f t="shared" ref="BR6:BZ6" si="8">IF(BR7="",NA(),BR7)</f>
        <v>-</v>
      </c>
      <c r="BS6" s="35">
        <f t="shared" si="8"/>
        <v>72.709999999999994</v>
      </c>
      <c r="BT6" s="35">
        <f t="shared" si="8"/>
        <v>52.1</v>
      </c>
      <c r="BU6" s="35">
        <f t="shared" si="8"/>
        <v>49.87</v>
      </c>
      <c r="BV6" s="35" t="str">
        <f t="shared" si="8"/>
        <v>-</v>
      </c>
      <c r="BW6" s="35" t="str">
        <f t="shared" si="8"/>
        <v>-</v>
      </c>
      <c r="BX6" s="35">
        <f t="shared" si="8"/>
        <v>65.33</v>
      </c>
      <c r="BY6" s="35">
        <f t="shared" si="8"/>
        <v>65.39</v>
      </c>
      <c r="BZ6" s="35">
        <f t="shared" si="8"/>
        <v>65.37</v>
      </c>
      <c r="CA6" s="34" t="str">
        <f>IF(CA7="","",IF(CA7="-","【-】","【"&amp;SUBSTITUTE(TEXT(CA7,"#,##0.00"),"-","△")&amp;"】"))</f>
        <v>【59.59】</v>
      </c>
      <c r="CB6" s="35" t="str">
        <f>IF(CB7="",NA(),CB7)</f>
        <v>-</v>
      </c>
      <c r="CC6" s="35" t="str">
        <f t="shared" ref="CC6:CK6" si="9">IF(CC7="",NA(),CC7)</f>
        <v>-</v>
      </c>
      <c r="CD6" s="35">
        <f t="shared" si="9"/>
        <v>230.02</v>
      </c>
      <c r="CE6" s="35">
        <f t="shared" si="9"/>
        <v>321.72000000000003</v>
      </c>
      <c r="CF6" s="35">
        <f t="shared" si="9"/>
        <v>338.57</v>
      </c>
      <c r="CG6" s="35" t="str">
        <f t="shared" si="9"/>
        <v>-</v>
      </c>
      <c r="CH6" s="35" t="str">
        <f t="shared" si="9"/>
        <v>-</v>
      </c>
      <c r="CI6" s="35">
        <f t="shared" si="9"/>
        <v>227.43</v>
      </c>
      <c r="CJ6" s="35">
        <f t="shared" si="9"/>
        <v>230.88</v>
      </c>
      <c r="CK6" s="35">
        <f t="shared" si="9"/>
        <v>228.99</v>
      </c>
      <c r="CL6" s="34" t="str">
        <f>IF(CL7="","",IF(CL7="-","【-】","【"&amp;SUBSTITUTE(TEXT(CL7,"#,##0.00"),"-","△")&amp;"】"))</f>
        <v>【257.86】</v>
      </c>
      <c r="CM6" s="35" t="str">
        <f>IF(CM7="",NA(),CM7)</f>
        <v>-</v>
      </c>
      <c r="CN6" s="35" t="str">
        <f t="shared" ref="CN6:CV6" si="10">IF(CN7="",NA(),CN7)</f>
        <v>-</v>
      </c>
      <c r="CO6" s="35">
        <f t="shared" si="10"/>
        <v>71.69</v>
      </c>
      <c r="CP6" s="35">
        <f t="shared" si="10"/>
        <v>64.849999999999994</v>
      </c>
      <c r="CQ6" s="35">
        <f t="shared" si="10"/>
        <v>61.4</v>
      </c>
      <c r="CR6" s="35" t="str">
        <f t="shared" si="10"/>
        <v>-</v>
      </c>
      <c r="CS6" s="35" t="str">
        <f t="shared" si="10"/>
        <v>-</v>
      </c>
      <c r="CT6" s="35">
        <f t="shared" si="10"/>
        <v>56.01</v>
      </c>
      <c r="CU6" s="35">
        <f t="shared" si="10"/>
        <v>56.72</v>
      </c>
      <c r="CV6" s="35">
        <f t="shared" si="10"/>
        <v>54.06</v>
      </c>
      <c r="CW6" s="34" t="str">
        <f>IF(CW7="","",IF(CW7="-","【-】","【"&amp;SUBSTITUTE(TEXT(CW7,"#,##0.00"),"-","△")&amp;"】"))</f>
        <v>【51.30】</v>
      </c>
      <c r="CX6" s="35" t="str">
        <f>IF(CX7="",NA(),CX7)</f>
        <v>-</v>
      </c>
      <c r="CY6" s="35" t="str">
        <f t="shared" ref="CY6:DG6" si="11">IF(CY7="",NA(),CY7)</f>
        <v>-</v>
      </c>
      <c r="CZ6" s="35">
        <f t="shared" si="11"/>
        <v>95.83</v>
      </c>
      <c r="DA6" s="35">
        <f t="shared" si="11"/>
        <v>96.21</v>
      </c>
      <c r="DB6" s="35">
        <f t="shared" si="11"/>
        <v>96.11</v>
      </c>
      <c r="DC6" s="35" t="str">
        <f t="shared" si="11"/>
        <v>-</v>
      </c>
      <c r="DD6" s="35" t="str">
        <f t="shared" si="11"/>
        <v>-</v>
      </c>
      <c r="DE6" s="35">
        <f t="shared" si="11"/>
        <v>89.77</v>
      </c>
      <c r="DF6" s="35">
        <f t="shared" si="11"/>
        <v>90.04</v>
      </c>
      <c r="DG6" s="35">
        <f t="shared" si="11"/>
        <v>90.11</v>
      </c>
      <c r="DH6" s="34" t="str">
        <f>IF(DH7="","",IF(DH7="-","【-】","【"&amp;SUBSTITUTE(TEXT(DH7,"#,##0.00"),"-","△")&amp;"】"))</f>
        <v>【86.22】</v>
      </c>
      <c r="DI6" s="35" t="str">
        <f>IF(DI7="",NA(),DI7)</f>
        <v>-</v>
      </c>
      <c r="DJ6" s="35" t="str">
        <f t="shared" ref="DJ6:DR6" si="12">IF(DJ7="",NA(),DJ7)</f>
        <v>-</v>
      </c>
      <c r="DK6" s="35">
        <f t="shared" si="12"/>
        <v>53.96</v>
      </c>
      <c r="DL6" s="35">
        <f t="shared" si="12"/>
        <v>55.64</v>
      </c>
      <c r="DM6" s="35">
        <f t="shared" si="12"/>
        <v>57.21</v>
      </c>
      <c r="DN6" s="35" t="str">
        <f t="shared" si="12"/>
        <v>-</v>
      </c>
      <c r="DO6" s="35" t="str">
        <f t="shared" si="12"/>
        <v>-</v>
      </c>
      <c r="DP6" s="35">
        <f t="shared" si="12"/>
        <v>22.69</v>
      </c>
      <c r="DQ6" s="35">
        <f t="shared" si="12"/>
        <v>24.32</v>
      </c>
      <c r="DR6" s="35">
        <f t="shared" si="12"/>
        <v>28.19</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0.44</v>
      </c>
      <c r="EM6" s="35">
        <f t="shared" si="14"/>
        <v>0.04</v>
      </c>
      <c r="EN6" s="35">
        <f t="shared" si="14"/>
        <v>0.02</v>
      </c>
      <c r="EO6" s="34" t="str">
        <f>IF(EO7="","",IF(EO7="-","【-】","【"&amp;SUBSTITUTE(TEXT(EO7,"#,##0.00"),"-","△")&amp;"】"))</f>
        <v>【0.02】</v>
      </c>
    </row>
    <row r="7" spans="1:148" s="36" customFormat="1" x14ac:dyDescent="0.15">
      <c r="A7" s="28"/>
      <c r="B7" s="37">
        <v>2019</v>
      </c>
      <c r="C7" s="37">
        <v>252123</v>
      </c>
      <c r="D7" s="37">
        <v>46</v>
      </c>
      <c r="E7" s="37">
        <v>17</v>
      </c>
      <c r="F7" s="37">
        <v>5</v>
      </c>
      <c r="G7" s="37">
        <v>0</v>
      </c>
      <c r="H7" s="37" t="s">
        <v>96</v>
      </c>
      <c r="I7" s="37" t="s">
        <v>97</v>
      </c>
      <c r="J7" s="37" t="s">
        <v>98</v>
      </c>
      <c r="K7" s="37" t="s">
        <v>99</v>
      </c>
      <c r="L7" s="37" t="s">
        <v>100</v>
      </c>
      <c r="M7" s="37" t="s">
        <v>101</v>
      </c>
      <c r="N7" s="38" t="s">
        <v>102</v>
      </c>
      <c r="O7" s="38">
        <v>79.930000000000007</v>
      </c>
      <c r="P7" s="38">
        <v>9.3800000000000008</v>
      </c>
      <c r="Q7" s="38">
        <v>82.3</v>
      </c>
      <c r="R7" s="38">
        <v>3240</v>
      </c>
      <c r="S7" s="38">
        <v>48203</v>
      </c>
      <c r="T7" s="38">
        <v>693.05</v>
      </c>
      <c r="U7" s="38">
        <v>69.55</v>
      </c>
      <c r="V7" s="38">
        <v>4495</v>
      </c>
      <c r="W7" s="38">
        <v>7.22</v>
      </c>
      <c r="X7" s="38">
        <v>622.58000000000004</v>
      </c>
      <c r="Y7" s="38" t="s">
        <v>102</v>
      </c>
      <c r="Z7" s="38" t="s">
        <v>102</v>
      </c>
      <c r="AA7" s="38">
        <v>100.01</v>
      </c>
      <c r="AB7" s="38">
        <v>99.4</v>
      </c>
      <c r="AC7" s="38">
        <v>100.91</v>
      </c>
      <c r="AD7" s="38" t="s">
        <v>102</v>
      </c>
      <c r="AE7" s="38" t="s">
        <v>102</v>
      </c>
      <c r="AF7" s="38">
        <v>100.99</v>
      </c>
      <c r="AG7" s="38">
        <v>101.27</v>
      </c>
      <c r="AH7" s="38">
        <v>101.91</v>
      </c>
      <c r="AI7" s="38">
        <v>102.97</v>
      </c>
      <c r="AJ7" s="38" t="s">
        <v>102</v>
      </c>
      <c r="AK7" s="38" t="s">
        <v>102</v>
      </c>
      <c r="AL7" s="38">
        <v>1.85</v>
      </c>
      <c r="AM7" s="38">
        <v>5.83</v>
      </c>
      <c r="AN7" s="38">
        <v>1.29</v>
      </c>
      <c r="AO7" s="38" t="s">
        <v>102</v>
      </c>
      <c r="AP7" s="38" t="s">
        <v>102</v>
      </c>
      <c r="AQ7" s="38">
        <v>149.02000000000001</v>
      </c>
      <c r="AR7" s="38">
        <v>137.09</v>
      </c>
      <c r="AS7" s="38">
        <v>127.98</v>
      </c>
      <c r="AT7" s="38">
        <v>165.48</v>
      </c>
      <c r="AU7" s="38" t="s">
        <v>102</v>
      </c>
      <c r="AV7" s="38" t="s">
        <v>102</v>
      </c>
      <c r="AW7" s="38">
        <v>13.3</v>
      </c>
      <c r="AX7" s="38">
        <v>19.96</v>
      </c>
      <c r="AY7" s="38">
        <v>26.47</v>
      </c>
      <c r="AZ7" s="38" t="s">
        <v>102</v>
      </c>
      <c r="BA7" s="38" t="s">
        <v>102</v>
      </c>
      <c r="BB7" s="38">
        <v>38.119999999999997</v>
      </c>
      <c r="BC7" s="38">
        <v>43.5</v>
      </c>
      <c r="BD7" s="38">
        <v>44.14</v>
      </c>
      <c r="BE7" s="38">
        <v>33.840000000000003</v>
      </c>
      <c r="BF7" s="38" t="s">
        <v>102</v>
      </c>
      <c r="BG7" s="38" t="s">
        <v>102</v>
      </c>
      <c r="BH7" s="38">
        <v>1067.5</v>
      </c>
      <c r="BI7" s="38">
        <v>124.05</v>
      </c>
      <c r="BJ7" s="38">
        <v>119.03</v>
      </c>
      <c r="BK7" s="38" t="s">
        <v>102</v>
      </c>
      <c r="BL7" s="38" t="s">
        <v>102</v>
      </c>
      <c r="BM7" s="38">
        <v>684.74</v>
      </c>
      <c r="BN7" s="38">
        <v>654.91999999999996</v>
      </c>
      <c r="BO7" s="38">
        <v>654.71</v>
      </c>
      <c r="BP7" s="38">
        <v>765.47</v>
      </c>
      <c r="BQ7" s="38" t="s">
        <v>102</v>
      </c>
      <c r="BR7" s="38" t="s">
        <v>102</v>
      </c>
      <c r="BS7" s="38">
        <v>72.709999999999994</v>
      </c>
      <c r="BT7" s="38">
        <v>52.1</v>
      </c>
      <c r="BU7" s="38">
        <v>49.87</v>
      </c>
      <c r="BV7" s="38" t="s">
        <v>102</v>
      </c>
      <c r="BW7" s="38" t="s">
        <v>102</v>
      </c>
      <c r="BX7" s="38">
        <v>65.33</v>
      </c>
      <c r="BY7" s="38">
        <v>65.39</v>
      </c>
      <c r="BZ7" s="38">
        <v>65.37</v>
      </c>
      <c r="CA7" s="38">
        <v>59.59</v>
      </c>
      <c r="CB7" s="38" t="s">
        <v>102</v>
      </c>
      <c r="CC7" s="38" t="s">
        <v>102</v>
      </c>
      <c r="CD7" s="38">
        <v>230.02</v>
      </c>
      <c r="CE7" s="38">
        <v>321.72000000000003</v>
      </c>
      <c r="CF7" s="38">
        <v>338.57</v>
      </c>
      <c r="CG7" s="38" t="s">
        <v>102</v>
      </c>
      <c r="CH7" s="38" t="s">
        <v>102</v>
      </c>
      <c r="CI7" s="38">
        <v>227.43</v>
      </c>
      <c r="CJ7" s="38">
        <v>230.88</v>
      </c>
      <c r="CK7" s="38">
        <v>228.99</v>
      </c>
      <c r="CL7" s="38">
        <v>257.86</v>
      </c>
      <c r="CM7" s="38" t="s">
        <v>102</v>
      </c>
      <c r="CN7" s="38" t="s">
        <v>102</v>
      </c>
      <c r="CO7" s="38">
        <v>71.69</v>
      </c>
      <c r="CP7" s="38">
        <v>64.849999999999994</v>
      </c>
      <c r="CQ7" s="38">
        <v>61.4</v>
      </c>
      <c r="CR7" s="38" t="s">
        <v>102</v>
      </c>
      <c r="CS7" s="38" t="s">
        <v>102</v>
      </c>
      <c r="CT7" s="38">
        <v>56.01</v>
      </c>
      <c r="CU7" s="38">
        <v>56.72</v>
      </c>
      <c r="CV7" s="38">
        <v>54.06</v>
      </c>
      <c r="CW7" s="38">
        <v>51.3</v>
      </c>
      <c r="CX7" s="38" t="s">
        <v>102</v>
      </c>
      <c r="CY7" s="38" t="s">
        <v>102</v>
      </c>
      <c r="CZ7" s="38">
        <v>95.83</v>
      </c>
      <c r="DA7" s="38">
        <v>96.21</v>
      </c>
      <c r="DB7" s="38">
        <v>96.11</v>
      </c>
      <c r="DC7" s="38" t="s">
        <v>102</v>
      </c>
      <c r="DD7" s="38" t="s">
        <v>102</v>
      </c>
      <c r="DE7" s="38">
        <v>89.77</v>
      </c>
      <c r="DF7" s="38">
        <v>90.04</v>
      </c>
      <c r="DG7" s="38">
        <v>90.11</v>
      </c>
      <c r="DH7" s="38">
        <v>86.22</v>
      </c>
      <c r="DI7" s="38" t="s">
        <v>102</v>
      </c>
      <c r="DJ7" s="38" t="s">
        <v>102</v>
      </c>
      <c r="DK7" s="38">
        <v>53.96</v>
      </c>
      <c r="DL7" s="38">
        <v>55.64</v>
      </c>
      <c r="DM7" s="38">
        <v>57.21</v>
      </c>
      <c r="DN7" s="38" t="s">
        <v>102</v>
      </c>
      <c r="DO7" s="38" t="s">
        <v>102</v>
      </c>
      <c r="DP7" s="38">
        <v>22.69</v>
      </c>
      <c r="DQ7" s="38">
        <v>24.32</v>
      </c>
      <c r="DR7" s="38">
        <v>28.19</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2020-12-04T02:37:13Z</dcterms:created>
  <dcterms:modified xsi:type="dcterms:W3CDTF">2021-01-25T08:12:42Z</dcterms:modified>
  <cp:category/>
</cp:coreProperties>
</file>