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◆◆H26～ 上下水道課◆◆\▼各グループ共通\★各グループ共通（調査・報告）\●Ｈ30\公営企業会計経営比較分析表\【経営比較分析表】2017_252123_46_1718\"/>
    </mc:Choice>
  </mc:AlternateContent>
  <workbookProtection workbookAlgorithmName="SHA-512" workbookHashValue="HwPUBcHUesfqHRYhpBVnDZVKhU49FSEiNDk8/2Ix6il6hquCZVDtPCqAsi+eNnmuP32yJau7eSZweatghDzUzw==" workbookSaltValue="SzTsz3negPUNo7UnkNABf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<sst xmlns="http://schemas.openxmlformats.org/spreadsheetml/2006/main" count="323" uniqueCount="123">
  <si>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</si>
  <si>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</si>
  <si>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</si>
  <si>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</si>
  <si>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</si>
  <si>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</si>
  <si>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</si>
  <si>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</si>
  <si>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</si>
  <si>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</si>
  <si>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</si>
  <si>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</si>
  <si>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</si>
  <si>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</si>
  <si>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</si>
  <si>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</si>
  <si>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</si>
  <si>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</si>
  <si>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</si>
  <si>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</si>
  <si>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</si>
  <si>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</si>
  <si>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</si>
  <si>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</si>
  <si>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</si>
  <si>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</si>
  <si>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</si>
  <si>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</si>
  <si>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</si>
  <si>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</si>
  <si>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</si>
  <si>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</si>
  <si>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</si>
  <si>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</si>
  <si>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</si>
  <si>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</si>
  <si>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</si>
  <si>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</si>
  <si>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</si>
  <si>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</si>
  <si>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</si>
  <si>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</si>
  <si>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</si>
  <si>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</si>
  <si>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</si>
  <si>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</si>
  <si>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</si>
  <si>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</si>
  <si>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</si>
  <si>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</si>
  <si>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</si>
  <si>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</si>
  <si>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</si>
  <si>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</si>
  <si>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</si>
  <si>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</si>
  <si>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</si>
  <si>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</si>
  <si>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</si>
  <si>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</si>
  <si>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</si>
  <si>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</si>
  <si>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</si>
  <si>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</si>
  <si>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</si>
  <si>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</si>
  <si>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</si>
  <si>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</si>
  <si>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</si>
  <si>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</si>
  <si>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</si>
  <si>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</si>
  <si>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</si>
  <si>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</si>
  <si>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</si>
  <si>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</si>
  <si>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</si>
  <si>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</si>
  <si>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</si>
  <si>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</si>
  <si>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</si>
  <si>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</si>
  <si>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</si>
  <si>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</si>
  <si>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</si>
  <si>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</si>
  <si>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</si>
  <si>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</si>
  <si>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</si>
  <si>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</si>
  <si>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</si>
  <si>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</si>
  <si>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</si>
  <si>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</si>
  <si>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</si>
  <si>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</si>
  <si>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</si>
  <si>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</si>
  <si>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</si>
  <si>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</si>
  <si>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</si>
  <si>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</si>
  <si>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</si>
  <si>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</si>
  <si>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</si>
  <si>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</si>
  <si>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</si>
  <si>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</si>
  <si>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高島市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</si>
  <si>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</si>
  <si>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</si>
  <si>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</si>
  <si>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</si>
  <si>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</si>
  <si>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</si>
  <si>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</si>
  <si>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</si>
  <si>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</si>
  <si>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</si>
  <si>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</si>
  <si>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本市の農業集落排水事業は昭和61年度から供用開始しており、管渠の耐用年数を超えているものはないことから、②管渠老朽化率、③管渠改善率は0となっている。</t>
    <rPh sb="1" eb="2">
      <t>ホン</t>
    </rPh>
    <rPh sb="2" eb="3">
      <t>シ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3" eb="15">
      <t>ショウワ</t>
    </rPh>
    <rPh sb="17" eb="19">
      <t>ネンド</t>
    </rPh>
    <rPh sb="21" eb="23">
      <t>キョウヨウ</t>
    </rPh>
    <rPh sb="23" eb="25">
      <t>カイシ</t>
    </rPh>
    <rPh sb="30" eb="32">
      <t>カンキョ</t>
    </rPh>
    <rPh sb="33" eb="35">
      <t>タイヨウ</t>
    </rPh>
    <rPh sb="35" eb="37">
      <t>ネンスウ</t>
    </rPh>
    <rPh sb="38" eb="39">
      <t>コ</t>
    </rPh>
    <rPh sb="54" eb="56">
      <t>カンキョ</t>
    </rPh>
    <rPh sb="56" eb="59">
      <t>ロウキュウカ</t>
    </rPh>
    <rPh sb="59" eb="60">
      <t>リツ</t>
    </rPh>
    <rPh sb="62" eb="64">
      <t>カンキョ</t>
    </rPh>
    <rPh sb="64" eb="66">
      <t>カイゼン</t>
    </rPh>
    <rPh sb="66" eb="67">
      <t>リツ</t>
    </rPh>
    <phoneticPr fontId="4"/>
  </si>
  <si>
    <t>　本市の下水道事業は、平成29年度から地方公営企業法を適用したことにより、グラフはH29からとなっている。
　①②経常収支比率は、100％を上回っている状況であるが、欠損金が発生している。欠損金は、特別損失が計上されているためと思われる
　③流動比率は、100％を下回っている状況であり、手持ち資金が少ないこと、企業債残高が多いことが要因と思われる。
　④企業債残高対事業規模比率は、類似団体を上回っているが、面整備事業は完了していることから、年々減少傾向にある。
　⑤経費回収率は、類似団体の数値を上回っているが、100％を切っていることから、料金だけでは経費を賄い切れていない。
　⑥汚水処理原価は類似団体より少し高位で推移しているが、全国平均よりも低いことから、効率的な汚水処理が行えていると考えられる。
　⑦施設利用率は、類似団体の数値を上回っており、適正な施設規模であると言える。
　⑧水洗化率は、類似団体平均よりも高く約96％となっており、区域内家庭の下水道接続はほぼ完了している。</t>
    <rPh sb="1" eb="2">
      <t>ホン</t>
    </rPh>
    <rPh sb="2" eb="3">
      <t>シ</t>
    </rPh>
    <rPh sb="4" eb="7">
      <t>ゲスイドウ</t>
    </rPh>
    <rPh sb="7" eb="9">
      <t>ジギョウ</t>
    </rPh>
    <rPh sb="11" eb="13">
      <t>ヘイセイ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57" eb="59">
      <t>ケイジョウ</t>
    </rPh>
    <rPh sb="59" eb="61">
      <t>シュウシ</t>
    </rPh>
    <rPh sb="61" eb="63">
      <t>ヒリツ</t>
    </rPh>
    <rPh sb="76" eb="78">
      <t>ジョウキョウ</t>
    </rPh>
    <rPh sb="83" eb="86">
      <t>ケッソンキン</t>
    </rPh>
    <rPh sb="87" eb="89">
      <t>ハッセイ</t>
    </rPh>
    <rPh sb="94" eb="97">
      <t>ケッソンキン</t>
    </rPh>
    <rPh sb="99" eb="101">
      <t>トクベツ</t>
    </rPh>
    <rPh sb="101" eb="103">
      <t>ソンシツ</t>
    </rPh>
    <rPh sb="104" eb="106">
      <t>ケイジョウ</t>
    </rPh>
    <rPh sb="114" eb="115">
      <t>オモ</t>
    </rPh>
    <rPh sb="121" eb="123">
      <t>リュウドウ</t>
    </rPh>
    <rPh sb="123" eb="125">
      <t>ヒリツ</t>
    </rPh>
    <rPh sb="132" eb="134">
      <t>シタマワ</t>
    </rPh>
    <rPh sb="138" eb="140">
      <t>ジョウキョウ</t>
    </rPh>
    <rPh sb="144" eb="146">
      <t>テモ</t>
    </rPh>
    <rPh sb="147" eb="149">
      <t>シキン</t>
    </rPh>
    <rPh sb="150" eb="151">
      <t>スク</t>
    </rPh>
    <rPh sb="156" eb="158">
      <t>キギョウ</t>
    </rPh>
    <rPh sb="158" eb="159">
      <t>サイ</t>
    </rPh>
    <rPh sb="159" eb="161">
      <t>ザンダカ</t>
    </rPh>
    <rPh sb="162" eb="163">
      <t>オオ</t>
    </rPh>
    <rPh sb="167" eb="169">
      <t>ヨウイン</t>
    </rPh>
    <rPh sb="170" eb="171">
      <t>オモ</t>
    </rPh>
    <rPh sb="178" eb="180">
      <t>キギョウ</t>
    </rPh>
    <rPh sb="180" eb="181">
      <t>サイ</t>
    </rPh>
    <rPh sb="181" eb="183">
      <t>ザンダカ</t>
    </rPh>
    <rPh sb="183" eb="184">
      <t>タイ</t>
    </rPh>
    <rPh sb="184" eb="186">
      <t>ジギョウ</t>
    </rPh>
    <rPh sb="186" eb="188">
      <t>キボ</t>
    </rPh>
    <rPh sb="188" eb="190">
      <t>ヒリツ</t>
    </rPh>
    <rPh sb="192" eb="194">
      <t>ルイジ</t>
    </rPh>
    <rPh sb="194" eb="196">
      <t>ダンタイ</t>
    </rPh>
    <rPh sb="197" eb="199">
      <t>ウワマワ</t>
    </rPh>
    <rPh sb="205" eb="206">
      <t>メン</t>
    </rPh>
    <rPh sb="206" eb="208">
      <t>セイビ</t>
    </rPh>
    <rPh sb="208" eb="210">
      <t>ジギョウ</t>
    </rPh>
    <rPh sb="211" eb="213">
      <t>カンリョウ</t>
    </rPh>
    <rPh sb="222" eb="224">
      <t>ネンネン</t>
    </rPh>
    <rPh sb="224" eb="226">
      <t>ゲンショウ</t>
    </rPh>
    <rPh sb="226" eb="228">
      <t>ケイコウ</t>
    </rPh>
    <rPh sb="309" eb="310">
      <t>タカ</t>
    </rPh>
    <rPh sb="327" eb="328">
      <t>ヒク</t>
    </rPh>
    <rPh sb="334" eb="337">
      <t>コウリツテキ</t>
    </rPh>
    <rPh sb="338" eb="340">
      <t>オスイ</t>
    </rPh>
    <rPh sb="340" eb="342">
      <t>ショリ</t>
    </rPh>
    <rPh sb="343" eb="344">
      <t>オコナ</t>
    </rPh>
    <rPh sb="349" eb="350">
      <t>カンガ</t>
    </rPh>
    <rPh sb="358" eb="360">
      <t>シセツ</t>
    </rPh>
    <rPh sb="360" eb="363">
      <t>リヨウリツ</t>
    </rPh>
    <rPh sb="365" eb="367">
      <t>ルイジ</t>
    </rPh>
    <rPh sb="367" eb="369">
      <t>ダンタイ</t>
    </rPh>
    <rPh sb="370" eb="372">
      <t>スウチ</t>
    </rPh>
    <rPh sb="373" eb="375">
      <t>ウワマワ</t>
    </rPh>
    <rPh sb="380" eb="382">
      <t>テキセイ</t>
    </rPh>
    <rPh sb="383" eb="385">
      <t>シセツ</t>
    </rPh>
    <rPh sb="385" eb="387">
      <t>キボ</t>
    </rPh>
    <rPh sb="391" eb="392">
      <t>イ</t>
    </rPh>
    <phoneticPr fontId="4"/>
  </si>
  <si>
    <t>　本市の農業集落排水事業は、昭和59年度から事業を開始しており、30年以上経過している。処理施設の老朽化が進んでいく中、今後も事業を継続していくため、公共下水道への接続を行っている。
　上記分析のとおり、汚水処理原価や経費回収率が比較的良好にもかかわらず、繰入金に頼っているのは、収益性の乏しい事業を行っているということである。
　平成29年度から地方公営企業法の全部適用を行い、企業会計制度を導入したが、すぐに経営の効率化が図れるわけではない。今後、持続可能な下水道事業を目的とし、施設のストックマネジメント計画を策定し、下水道施設の計画的かつ効率的な管理を図り、また財務状況等を適切に把握し、将来の更新・投資を計画的に行えるよう努めていく。</t>
    <rPh sb="1" eb="2">
      <t>ホン</t>
    </rPh>
    <rPh sb="2" eb="3">
      <t>シ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4" eb="16">
      <t>ショウワ</t>
    </rPh>
    <rPh sb="18" eb="20">
      <t>ネンド</t>
    </rPh>
    <rPh sb="22" eb="24">
      <t>ジギョウ</t>
    </rPh>
    <rPh sb="25" eb="27">
      <t>カイシ</t>
    </rPh>
    <rPh sb="34" eb="35">
      <t>ネン</t>
    </rPh>
    <rPh sb="35" eb="37">
      <t>イジョウ</t>
    </rPh>
    <rPh sb="37" eb="39">
      <t>ケイカ</t>
    </rPh>
    <rPh sb="44" eb="46">
      <t>ショリ</t>
    </rPh>
    <rPh sb="46" eb="48">
      <t>シセツ</t>
    </rPh>
    <rPh sb="49" eb="52">
      <t>ロウキュウカ</t>
    </rPh>
    <rPh sb="53" eb="54">
      <t>スス</t>
    </rPh>
    <rPh sb="58" eb="59">
      <t>ナカ</t>
    </rPh>
    <rPh sb="60" eb="62">
      <t>コンゴ</t>
    </rPh>
    <rPh sb="63" eb="65">
      <t>ジギョウ</t>
    </rPh>
    <rPh sb="66" eb="68">
      <t>ケイゾク</t>
    </rPh>
    <rPh sb="75" eb="77">
      <t>コウキョウ</t>
    </rPh>
    <rPh sb="77" eb="80">
      <t>ゲスイドウ</t>
    </rPh>
    <rPh sb="82" eb="84">
      <t>セツゾク</t>
    </rPh>
    <rPh sb="85" eb="86">
      <t>オコナ</t>
    </rPh>
    <rPh sb="93" eb="95">
      <t>ジョウキ</t>
    </rPh>
    <rPh sb="95" eb="97">
      <t>ブンセキ</t>
    </rPh>
    <rPh sb="102" eb="104">
      <t>オスイ</t>
    </rPh>
    <rPh sb="104" eb="106">
      <t>ショリ</t>
    </rPh>
    <rPh sb="106" eb="108">
      <t>ゲンカ</t>
    </rPh>
    <rPh sb="109" eb="111">
      <t>ケイヒ</t>
    </rPh>
    <rPh sb="111" eb="113">
      <t>カイシュウ</t>
    </rPh>
    <rPh sb="113" eb="114">
      <t>リツ</t>
    </rPh>
    <rPh sb="115" eb="118">
      <t>ヒカクテキ</t>
    </rPh>
    <rPh sb="118" eb="120">
      <t>リョウコウ</t>
    </rPh>
    <rPh sb="128" eb="130">
      <t>クリイレ</t>
    </rPh>
    <rPh sb="130" eb="131">
      <t>キン</t>
    </rPh>
    <rPh sb="132" eb="133">
      <t>タヨ</t>
    </rPh>
    <rPh sb="140" eb="143">
      <t>シュウエキセイ</t>
    </rPh>
    <rPh sb="144" eb="145">
      <t>トボ</t>
    </rPh>
    <rPh sb="147" eb="149">
      <t>ジギョウ</t>
    </rPh>
    <rPh sb="150" eb="151">
      <t>オコナ</t>
    </rPh>
    <rPh sb="166" eb="168">
      <t>ヘイセイ</t>
    </rPh>
    <rPh sb="170" eb="172">
      <t>ネンド</t>
    </rPh>
    <rPh sb="174" eb="176">
      <t>チホウ</t>
    </rPh>
    <rPh sb="176" eb="178">
      <t>コウエイ</t>
    </rPh>
    <rPh sb="178" eb="180">
      <t>キギョウ</t>
    </rPh>
    <rPh sb="180" eb="181">
      <t>ホウ</t>
    </rPh>
    <rPh sb="182" eb="184">
      <t>ゼンブ</t>
    </rPh>
    <rPh sb="184" eb="186">
      <t>テキヨウ</t>
    </rPh>
    <rPh sb="187" eb="188">
      <t>オコナ</t>
    </rPh>
    <rPh sb="190" eb="192">
      <t>キギョウ</t>
    </rPh>
    <rPh sb="192" eb="194">
      <t>カイケイ</t>
    </rPh>
    <rPh sb="194" eb="196">
      <t>セイド</t>
    </rPh>
    <rPh sb="197" eb="199">
      <t>ドウニュウ</t>
    </rPh>
    <rPh sb="206" eb="208">
      <t>ケイエイ</t>
    </rPh>
    <rPh sb="209" eb="212">
      <t>コウリツカ</t>
    </rPh>
    <rPh sb="213" eb="214">
      <t>ハカ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</si>
</sst>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24-44B0-9FE2-48F1DF75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73912"/>
        <c:axId val="20106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24-44B0-9FE2-48F1DF75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73912"/>
        <c:axId val="201068896"/>
      </c:lineChart>
      <c:dateAx>
        <c:axId val="20107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068896"/>
        <c:crosses val="autoZero"/>
        <c:auto val="1"/>
        <c:lblOffset val="100"/>
        <c:baseTimeUnit val="years"/>
      </c:dateAx>
      <c:valAx>
        <c:axId val="20106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073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2-44F5-840A-674C4A6E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18216"/>
        <c:axId val="20121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52-44F5-840A-674C4A6E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218216"/>
        <c:axId val="201218608"/>
      </c:lineChart>
      <c:dateAx>
        <c:axId val="201218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218608"/>
        <c:crosses val="autoZero"/>
        <c:auto val="1"/>
        <c:lblOffset val="100"/>
        <c:baseTimeUnit val="years"/>
      </c:dateAx>
      <c:valAx>
        <c:axId val="20121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218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90-4086-8F14-56561CB2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18240"/>
        <c:axId val="201518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90-4086-8F14-56561CB2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18240"/>
        <c:axId val="201518632"/>
      </c:lineChart>
      <c:dateAx>
        <c:axId val="20151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518632"/>
        <c:crosses val="autoZero"/>
        <c:auto val="1"/>
        <c:lblOffset val="100"/>
        <c:baseTimeUnit val="years"/>
      </c:dateAx>
      <c:valAx>
        <c:axId val="201518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51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03-4DD4-8B60-EF071353D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8712"/>
        <c:axId val="200881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03-4DD4-8B60-EF071353D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78712"/>
        <c:axId val="200881144"/>
      </c:lineChart>
      <c:dateAx>
        <c:axId val="20087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881144"/>
        <c:crosses val="autoZero"/>
        <c:auto val="1"/>
        <c:lblOffset val="100"/>
        <c:baseTimeUnit val="years"/>
      </c:dateAx>
      <c:valAx>
        <c:axId val="200881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87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C3-48FD-84F7-867BC929A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37120"/>
        <c:axId val="20096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C3-48FD-84F7-867BC929A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120"/>
        <c:axId val="200967184"/>
      </c:lineChart>
      <c:dateAx>
        <c:axId val="20083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967184"/>
        <c:crosses val="autoZero"/>
        <c:auto val="1"/>
        <c:lblOffset val="100"/>
        <c:baseTimeUnit val="years"/>
      </c:dateAx>
      <c:valAx>
        <c:axId val="20096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83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97-48DF-AAAA-D8685B9E4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26400"/>
        <c:axId val="20010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97-48DF-AAAA-D8685B9E4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6400"/>
        <c:axId val="200100520"/>
      </c:lineChart>
      <c:dateAx>
        <c:axId val="20092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100520"/>
        <c:crosses val="autoZero"/>
        <c:auto val="1"/>
        <c:lblOffset val="100"/>
        <c:baseTimeUnit val="years"/>
      </c:dateAx>
      <c:valAx>
        <c:axId val="20010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92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74-446E-8F33-E813F283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01696"/>
        <c:axId val="20010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149.02000000000001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74-446E-8F33-E813F283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101696"/>
        <c:axId val="200102088"/>
      </c:lineChart>
      <c:dateAx>
        <c:axId val="20010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102088"/>
        <c:crosses val="autoZero"/>
        <c:auto val="1"/>
        <c:lblOffset val="100"/>
        <c:baseTimeUnit val="years"/>
      </c:dateAx>
      <c:valAx>
        <c:axId val="20010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10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D-47A5-8DDC-3293A939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9968"/>
        <c:axId val="20110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38.119999999999997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D-47A5-8DDC-3293A939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9968"/>
        <c:axId val="201100360"/>
      </c:lineChart>
      <c:dateAx>
        <c:axId val="20109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100360"/>
        <c:crosses val="autoZero"/>
        <c:auto val="1"/>
        <c:lblOffset val="100"/>
        <c:baseTimeUnit val="years"/>
      </c:dateAx>
      <c:valAx>
        <c:axId val="20110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09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7F-4BAE-B1AA-5FB137B41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01536"/>
        <c:axId val="20121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7F-4BAE-B1AA-5FB137B41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1536"/>
        <c:axId val="201215864"/>
      </c:lineChart>
      <c:dateAx>
        <c:axId val="2011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215864"/>
        <c:crosses val="autoZero"/>
        <c:auto val="1"/>
        <c:lblOffset val="100"/>
        <c:baseTimeUnit val="years"/>
      </c:dateAx>
      <c:valAx>
        <c:axId val="20121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1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72.709999999999994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0C-4870-BBAC-84FDF31D9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9576"/>
        <c:axId val="20109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0C-4870-BBAC-84FDF31D9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9576"/>
        <c:axId val="201099184"/>
      </c:lineChart>
      <c:dateAx>
        <c:axId val="201099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099184"/>
        <c:crosses val="autoZero"/>
        <c:auto val="1"/>
        <c:lblOffset val="100"/>
        <c:baseTimeUnit val="years"/>
      </c:dateAx>
      <c:valAx>
        <c:axId val="20109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099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4-4DB6-B768-C25028A61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8008"/>
        <c:axId val="20121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E4-4DB6-B768-C25028A61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8008"/>
        <c:axId val="201217040"/>
      </c:lineChart>
      <c:dateAx>
        <c:axId val="201098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217040"/>
        <c:crosses val="autoZero"/>
        <c:auto val="1"/>
        <c:lblOffset val="100"/>
        <c:baseTimeUnit val="years"/>
      </c:dateAx>
      <c:valAx>
        <c:axId val="20121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098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R43" zoomScale="85" zoomScaleNormal="85" workbookViewId="0">
      <selection activeCell="BI71" sqref="BI7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滋賀県　高島市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49628</v>
      </c>
      <c r="AM8" s="50"/>
      <c r="AN8" s="50"/>
      <c r="AO8" s="50"/>
      <c r="AP8" s="50"/>
      <c r="AQ8" s="50"/>
      <c r="AR8" s="50"/>
      <c r="AS8" s="50"/>
      <c r="AT8" s="45">
        <f>データ!T6</f>
        <v>693.05</v>
      </c>
      <c r="AU8" s="45"/>
      <c r="AV8" s="45"/>
      <c r="AW8" s="45"/>
      <c r="AX8" s="45"/>
      <c r="AY8" s="45"/>
      <c r="AZ8" s="45"/>
      <c r="BA8" s="45"/>
      <c r="BB8" s="45">
        <f>データ!U6</f>
        <v>71.61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76.3</v>
      </c>
      <c r="J10" s="45"/>
      <c r="K10" s="45"/>
      <c r="L10" s="45"/>
      <c r="M10" s="45"/>
      <c r="N10" s="45"/>
      <c r="O10" s="45"/>
      <c r="P10" s="45">
        <f>データ!P6</f>
        <v>10.88</v>
      </c>
      <c r="Q10" s="45"/>
      <c r="R10" s="45"/>
      <c r="S10" s="45"/>
      <c r="T10" s="45"/>
      <c r="U10" s="45"/>
      <c r="V10" s="45"/>
      <c r="W10" s="45">
        <f>データ!Q6</f>
        <v>81.47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5369</v>
      </c>
      <c r="AM10" s="50"/>
      <c r="AN10" s="50"/>
      <c r="AO10" s="50"/>
      <c r="AP10" s="50"/>
      <c r="AQ10" s="50"/>
      <c r="AR10" s="50"/>
      <c r="AS10" s="50"/>
      <c r="AT10" s="45">
        <f>データ!W6</f>
        <v>7.54</v>
      </c>
      <c r="AU10" s="45"/>
      <c r="AV10" s="45"/>
      <c r="AW10" s="45"/>
      <c r="AX10" s="45"/>
      <c r="AY10" s="45"/>
      <c r="AZ10" s="45"/>
      <c r="BA10" s="45"/>
      <c r="BB10" s="45">
        <f>データ!X6</f>
        <v>712.07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6" t="s">
        <v>122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41</v>
      </c>
    </row>
    <row r="84" spans="1:78">
      <c r="C84" s="25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pc93KxPqFMG1nwYEaK7nxiB6aYY0sitxPdQC5qV3Ak32e4aERqbtcRq/wm4eW2EnbZfzNur57H8J9ouv+bvaQQ==" saltValue="uX3osn7a6BhnMdWA3CbLJ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83" t="s">
        <v>64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>
      <c r="A4" s="28" t="s">
        <v>67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>
      <c r="A6" s="28" t="s">
        <v>107</v>
      </c>
      <c r="B6" s="33">
        <f>B7</f>
        <v>2017</v>
      </c>
      <c r="C6" s="33">
        <f t="shared" ref="C6:X6" si="3">C7</f>
        <v>252123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>
        <f t="shared" si="3"/>
        <v>76.3</v>
      </c>
      <c r="P6" s="34">
        <f t="shared" si="3"/>
        <v>10.88</v>
      </c>
      <c r="Q6" s="34">
        <f t="shared" si="3"/>
        <v>81.47</v>
      </c>
      <c r="R6" s="34">
        <f t="shared" si="3"/>
        <v>3240</v>
      </c>
      <c r="S6" s="34">
        <f t="shared" si="3"/>
        <v>49628</v>
      </c>
      <c r="T6" s="34">
        <f t="shared" si="3"/>
        <v>693.05</v>
      </c>
      <c r="U6" s="34">
        <f t="shared" si="3"/>
        <v>71.61</v>
      </c>
      <c r="V6" s="34">
        <f t="shared" si="3"/>
        <v>5369</v>
      </c>
      <c r="W6" s="34">
        <f t="shared" si="3"/>
        <v>7.54</v>
      </c>
      <c r="X6" s="34">
        <f t="shared" si="3"/>
        <v>712.07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100.01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100.99</v>
      </c>
      <c r="AI6" s="34" t="str">
        <f>IF(AI7="","",IF(AI7="-","【-】","【"&amp;SUBSTITUTE(TEXT(AI7,"#,##0.00"),"-","△")&amp;"】"))</f>
        <v>【100.96】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1.85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149.02000000000001</v>
      </c>
      <c r="AT6" s="34" t="str">
        <f>IF(AT7="","",IF(AT7="-","【-】","【"&amp;SUBSTITUTE(TEXT(AT7,"#,##0.00"),"-","△")&amp;"】"))</f>
        <v>【198.51】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13.3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38.119999999999997</v>
      </c>
      <c r="BE6" s="34" t="str">
        <f>IF(BE7="","",IF(BE7="-","【-】","【"&amp;SUBSTITUTE(TEXT(BE7,"#,##0.00"),"-","△")&amp;"】"))</f>
        <v>【32.86】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1067.5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684.74</v>
      </c>
      <c r="BP6" s="34" t="str">
        <f>IF(BP7="","",IF(BP7="-","【-】","【"&amp;SUBSTITUTE(TEXT(BP7,"#,##0.00"),"-","△")&amp;"】"))</f>
        <v>【814.89】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72.709999999999994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65.33</v>
      </c>
      <c r="CA6" s="34" t="str">
        <f>IF(CA7="","",IF(CA7="-","【-】","【"&amp;SUBSTITUTE(TEXT(CA7,"#,##0.00"),"-","△")&amp;"】"))</f>
        <v>【60.64】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230.02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227.43</v>
      </c>
      <c r="CL6" s="34" t="str">
        <f>IF(CL7="","",IF(CL7="-","【-】","【"&amp;SUBSTITUTE(TEXT(CL7,"#,##0.00"),"-","△")&amp;"】"))</f>
        <v>【255.52】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71.69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56.01</v>
      </c>
      <c r="CW6" s="34" t="str">
        <f>IF(CW7="","",IF(CW7="-","【-】","【"&amp;SUBSTITUTE(TEXT(CW7,"#,##0.00"),"-","△")&amp;"】"))</f>
        <v>【52.49】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95.83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89.77</v>
      </c>
      <c r="DH6" s="34" t="str">
        <f>IF(DH7="","",IF(DH7="-","【-】","【"&amp;SUBSTITUTE(TEXT(DH7,"#,##0.00"),"-","△")&amp;"】"))</f>
        <v>【85.49】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53.96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22.69</v>
      </c>
      <c r="DS6" s="34" t="str">
        <f>IF(DS7="","",IF(DS7="-","【-】","【"&amp;SUBSTITUTE(TEXT(DS7,"#,##0.00"),"-","△")&amp;"】"))</f>
        <v>【24.07】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0.44</v>
      </c>
      <c r="EO6" s="34" t="str">
        <f>IF(EO7="","",IF(EO7="-","【-】","【"&amp;SUBSTITUTE(TEXT(EO7,"#,##0.00"),"-","△")&amp;"】"))</f>
        <v>【0.11】</v>
      </c>
    </row>
    <row r="7" spans="1:148" s="36" customFormat="1">
      <c r="A7" s="28"/>
      <c r="B7" s="37">
        <v>2017</v>
      </c>
      <c r="C7" s="37">
        <v>252123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76.3</v>
      </c>
      <c r="P7" s="38">
        <v>10.88</v>
      </c>
      <c r="Q7" s="38">
        <v>81.47</v>
      </c>
      <c r="R7" s="38">
        <v>3240</v>
      </c>
      <c r="S7" s="38">
        <v>49628</v>
      </c>
      <c r="T7" s="38">
        <v>693.05</v>
      </c>
      <c r="U7" s="38">
        <v>71.61</v>
      </c>
      <c r="V7" s="38">
        <v>5369</v>
      </c>
      <c r="W7" s="38">
        <v>7.54</v>
      </c>
      <c r="X7" s="38">
        <v>712.07</v>
      </c>
      <c r="Y7" s="38" t="s">
        <v>114</v>
      </c>
      <c r="Z7" s="38" t="s">
        <v>114</v>
      </c>
      <c r="AA7" s="38" t="s">
        <v>114</v>
      </c>
      <c r="AB7" s="38" t="s">
        <v>114</v>
      </c>
      <c r="AC7" s="38">
        <v>100.01</v>
      </c>
      <c r="AD7" s="38" t="s">
        <v>114</v>
      </c>
      <c r="AE7" s="38" t="s">
        <v>114</v>
      </c>
      <c r="AF7" s="38" t="s">
        <v>114</v>
      </c>
      <c r="AG7" s="38" t="s">
        <v>114</v>
      </c>
      <c r="AH7" s="38">
        <v>100.99</v>
      </c>
      <c r="AI7" s="38">
        <v>100.96</v>
      </c>
      <c r="AJ7" s="38" t="s">
        <v>114</v>
      </c>
      <c r="AK7" s="38" t="s">
        <v>114</v>
      </c>
      <c r="AL7" s="38" t="s">
        <v>114</v>
      </c>
      <c r="AM7" s="38" t="s">
        <v>114</v>
      </c>
      <c r="AN7" s="38">
        <v>1.85</v>
      </c>
      <c r="AO7" s="38" t="s">
        <v>114</v>
      </c>
      <c r="AP7" s="38" t="s">
        <v>114</v>
      </c>
      <c r="AQ7" s="38" t="s">
        <v>114</v>
      </c>
      <c r="AR7" s="38" t="s">
        <v>114</v>
      </c>
      <c r="AS7" s="38">
        <v>149.02000000000001</v>
      </c>
      <c r="AT7" s="38">
        <v>198.51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13.3</v>
      </c>
      <c r="AZ7" s="38" t="s">
        <v>114</v>
      </c>
      <c r="BA7" s="38" t="s">
        <v>114</v>
      </c>
      <c r="BB7" s="38" t="s">
        <v>114</v>
      </c>
      <c r="BC7" s="38" t="s">
        <v>114</v>
      </c>
      <c r="BD7" s="38">
        <v>38.119999999999997</v>
      </c>
      <c r="BE7" s="38">
        <v>32.86</v>
      </c>
      <c r="BF7" s="38" t="s">
        <v>114</v>
      </c>
      <c r="BG7" s="38" t="s">
        <v>114</v>
      </c>
      <c r="BH7" s="38" t="s">
        <v>114</v>
      </c>
      <c r="BI7" s="38" t="s">
        <v>114</v>
      </c>
      <c r="BJ7" s="38">
        <v>1067.5</v>
      </c>
      <c r="BK7" s="38" t="s">
        <v>114</v>
      </c>
      <c r="BL7" s="38" t="s">
        <v>114</v>
      </c>
      <c r="BM7" s="38" t="s">
        <v>114</v>
      </c>
      <c r="BN7" s="38" t="s">
        <v>114</v>
      </c>
      <c r="BO7" s="38">
        <v>684.74</v>
      </c>
      <c r="BP7" s="38">
        <v>814.89</v>
      </c>
      <c r="BQ7" s="38" t="s">
        <v>114</v>
      </c>
      <c r="BR7" s="38" t="s">
        <v>114</v>
      </c>
      <c r="BS7" s="38" t="s">
        <v>114</v>
      </c>
      <c r="BT7" s="38" t="s">
        <v>114</v>
      </c>
      <c r="BU7" s="38">
        <v>72.709999999999994</v>
      </c>
      <c r="BV7" s="38" t="s">
        <v>114</v>
      </c>
      <c r="BW7" s="38" t="s">
        <v>114</v>
      </c>
      <c r="BX7" s="38" t="s">
        <v>114</v>
      </c>
      <c r="BY7" s="38" t="s">
        <v>114</v>
      </c>
      <c r="BZ7" s="38">
        <v>65.33</v>
      </c>
      <c r="CA7" s="38">
        <v>60.64</v>
      </c>
      <c r="CB7" s="38" t="s">
        <v>114</v>
      </c>
      <c r="CC7" s="38" t="s">
        <v>114</v>
      </c>
      <c r="CD7" s="38" t="s">
        <v>114</v>
      </c>
      <c r="CE7" s="38" t="s">
        <v>114</v>
      </c>
      <c r="CF7" s="38">
        <v>230.02</v>
      </c>
      <c r="CG7" s="38" t="s">
        <v>114</v>
      </c>
      <c r="CH7" s="38" t="s">
        <v>114</v>
      </c>
      <c r="CI7" s="38" t="s">
        <v>114</v>
      </c>
      <c r="CJ7" s="38" t="s">
        <v>114</v>
      </c>
      <c r="CK7" s="38">
        <v>227.43</v>
      </c>
      <c r="CL7" s="38">
        <v>255.52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>
        <v>71.69</v>
      </c>
      <c r="CR7" s="38" t="s">
        <v>114</v>
      </c>
      <c r="CS7" s="38" t="s">
        <v>114</v>
      </c>
      <c r="CT7" s="38" t="s">
        <v>114</v>
      </c>
      <c r="CU7" s="38" t="s">
        <v>114</v>
      </c>
      <c r="CV7" s="38">
        <v>56.01</v>
      </c>
      <c r="CW7" s="38">
        <v>52.49</v>
      </c>
      <c r="CX7" s="38" t="s">
        <v>114</v>
      </c>
      <c r="CY7" s="38" t="s">
        <v>114</v>
      </c>
      <c r="CZ7" s="38" t="s">
        <v>114</v>
      </c>
      <c r="DA7" s="38" t="s">
        <v>114</v>
      </c>
      <c r="DB7" s="38">
        <v>95.83</v>
      </c>
      <c r="DC7" s="38" t="s">
        <v>114</v>
      </c>
      <c r="DD7" s="38" t="s">
        <v>114</v>
      </c>
      <c r="DE7" s="38" t="s">
        <v>114</v>
      </c>
      <c r="DF7" s="38" t="s">
        <v>114</v>
      </c>
      <c r="DG7" s="38">
        <v>89.77</v>
      </c>
      <c r="DH7" s="38">
        <v>85.49</v>
      </c>
      <c r="DI7" s="38" t="s">
        <v>114</v>
      </c>
      <c r="DJ7" s="38" t="s">
        <v>114</v>
      </c>
      <c r="DK7" s="38" t="s">
        <v>114</v>
      </c>
      <c r="DL7" s="38" t="s">
        <v>114</v>
      </c>
      <c r="DM7" s="38">
        <v>53.96</v>
      </c>
      <c r="DN7" s="38" t="s">
        <v>114</v>
      </c>
      <c r="DO7" s="38" t="s">
        <v>114</v>
      </c>
      <c r="DP7" s="38" t="s">
        <v>114</v>
      </c>
      <c r="DQ7" s="38" t="s">
        <v>114</v>
      </c>
      <c r="DR7" s="38">
        <v>22.69</v>
      </c>
      <c r="DS7" s="38">
        <v>24.07</v>
      </c>
      <c r="DT7" s="38" t="s">
        <v>114</v>
      </c>
      <c r="DU7" s="38" t="s">
        <v>114</v>
      </c>
      <c r="DV7" s="38" t="s">
        <v>114</v>
      </c>
      <c r="DW7" s="38" t="s">
        <v>114</v>
      </c>
      <c r="DX7" s="38">
        <v>0</v>
      </c>
      <c r="DY7" s="38" t="s">
        <v>114</v>
      </c>
      <c r="DZ7" s="38" t="s">
        <v>114</v>
      </c>
      <c r="EA7" s="38" t="s">
        <v>114</v>
      </c>
      <c r="EB7" s="38" t="s">
        <v>114</v>
      </c>
      <c r="EC7" s="38">
        <v>0</v>
      </c>
      <c r="ED7" s="38">
        <v>0</v>
      </c>
      <c r="EE7" s="38" t="s">
        <v>114</v>
      </c>
      <c r="EF7" s="38" t="s">
        <v>114</v>
      </c>
      <c r="EG7" s="38" t="s">
        <v>114</v>
      </c>
      <c r="EH7" s="38" t="s">
        <v>114</v>
      </c>
      <c r="EI7" s="38">
        <v>0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>
        <v>0.44</v>
      </c>
      <c r="EO7" s="38">
        <v>0.11</v>
      </c>
    </row>
    <row r="8" spans="1:148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志村　一人</cp:lastModifiedBy>
  <cp:lastPrinted>2019-01-22T04:06:50Z</cp:lastPrinted>
  <dcterms:created xsi:type="dcterms:W3CDTF">2018-12-03T08:55:37Z</dcterms:created>
  <dcterms:modified xsi:type="dcterms:W3CDTF">2019-01-22T04:06:52Z</dcterms:modified>
  <cp:category/>
</cp:coreProperties>
</file>