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905_suido\◆◆H26～ 上下水道課◆◆\▼各グループ共通\★各グループ共通（調査・報告）\●Ｒ3\公営企業会計経営比較分析表\"/>
    </mc:Choice>
  </mc:AlternateContent>
  <workbookProtection workbookAlgorithmName="SHA-512" workbookHashValue="KEgYaYuesS248euF698MhMGI0y1SLYv6w7lrngukFT9O569f78BjhTYWjHCPF8P618X9bRESnvMr9LBm9kx/5Q==" workbookSaltValue="s4fSQY1pLWcq6OsFUaBm8A==" workbookSpinCount="100000" lockStructure="1"/>
  <bookViews>
    <workbookView xWindow="0" yWindow="0" windowWidth="16845" windowHeight="652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P8" i="4"/>
  <c r="I8" i="4"/>
</calcChain>
</file>

<file path=xl/sharedStrings.xml><?xml version="1.0" encoding="utf-8"?>
<sst xmlns="http://schemas.openxmlformats.org/spreadsheetml/2006/main" count="256" uniqueCount="117">
  <si>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</si>
  <si>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</si>
  <si>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</si>
  <si>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</si>
  <si>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</si>
  <si>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</si>
  <si>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</si>
  <si>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</si>
  <si>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</si>
  <si>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</si>
  <si>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</si>
  <si>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</si>
  <si>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</si>
  <si>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</si>
  <si>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</si>
  <si>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</si>
  <si>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</si>
  <si>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</si>
  <si>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</si>
  <si>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</si>
  <si>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</si>
  <si>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</si>
  <si>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</si>
  <si>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</si>
  <si>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</si>
  <si>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</si>
  <si>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</si>
  <si>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</si>
  <si>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</si>
  <si>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</si>
  <si>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</si>
  <si>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</si>
  <si>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</si>
  <si>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</si>
  <si>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</si>
  <si>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</si>
  <si>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</si>
  <si>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</si>
  <si>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</si>
  <si>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</si>
  <si>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</si>
  <si>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</si>
  <si>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</si>
  <si>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</si>
  <si>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</si>
  <si>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</si>
  <si>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</si>
  <si>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</si>
  <si>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</si>
  <si>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</si>
  <si>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</si>
  <si>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</si>
  <si>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</si>
  <si>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</si>
  <si>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</si>
  <si>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</si>
  <si>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</si>
  <si>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</si>
  <si>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</si>
  <si>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</si>
  <si>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</si>
  <si>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</si>
  <si>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</si>
  <si>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</si>
  <si>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</si>
  <si>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</si>
  <si>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</si>
  <si>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</si>
  <si>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</si>
  <si>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</si>
  <si>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</si>
  <si>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</si>
  <si>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</si>
  <si>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</si>
  <si>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</si>
  <si>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</si>
  <si>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</si>
  <si>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</si>
  <si>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</si>
  <si>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</si>
  <si>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</si>
  <si>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</si>
  <si>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</si>
  <si>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</si>
  <si>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</si>
  <si>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</si>
  <si>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</si>
  <si>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</si>
  <si>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</si>
  <si>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</si>
  <si>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</si>
  <si>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</si>
  <si>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</si>
  <si>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</si>
  <si>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</si>
  <si>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</si>
  <si>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</si>
  <si>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</si>
  <si>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</si>
  <si>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</si>
  <si>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</si>
  <si>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</si>
  <si>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</si>
  <si>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</si>
  <si>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</si>
  <si>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</si>
  <si>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</si>
  <si>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</si>
  <si>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</si>
  <si>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</si>
  <si>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</si>
  <si>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</si>
  <si>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</si>
  <si>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</si>
  <si>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①有形固定資産減価償却率は、類似団体を上回っているが、耐用年数を経過した管渠はないことから、②管渠老朽化率は０となっており、また、更新を実施していないため、③管渠改善率も０となっている。</t>
    <rPh sb="1" eb="3">
      <t>ユウケイ</t>
    </rPh>
    <rPh sb="3" eb="5">
      <t>コテイ</t>
    </rPh>
    <rPh sb="5" eb="7">
      <t>シサン</t>
    </rPh>
    <rPh sb="7" eb="9">
      <t>ゲンカ</t>
    </rPh>
    <rPh sb="9" eb="11">
      <t>ショウキャク</t>
    </rPh>
    <rPh sb="11" eb="12">
      <t>リツ</t>
    </rPh>
    <rPh sb="14" eb="18">
      <t>ルイジダンタイ</t>
    </rPh>
    <rPh sb="19" eb="21">
      <t>ウワマワ</t>
    </rPh>
    <rPh sb="27" eb="29">
      <t>タイヨウ</t>
    </rPh>
    <rPh sb="29" eb="31">
      <t>ネンスウ</t>
    </rPh>
    <rPh sb="32" eb="34">
      <t>ケイカ</t>
    </rPh>
    <rPh sb="36" eb="38">
      <t>カンキョ</t>
    </rPh>
    <rPh sb="47" eb="49">
      <t>カンキョ</t>
    </rPh>
    <rPh sb="49" eb="52">
      <t>ロウキュウカ</t>
    </rPh>
    <rPh sb="52" eb="53">
      <t>リツ</t>
    </rPh>
    <rPh sb="65" eb="67">
      <t>コウシン</t>
    </rPh>
    <rPh sb="68" eb="70">
      <t>ジッシ</t>
    </rPh>
    <rPh sb="79" eb="81">
      <t>カンキョ</t>
    </rPh>
    <rPh sb="81" eb="83">
      <t>カイゼン</t>
    </rPh>
    <rPh sb="83" eb="84">
      <t>リツ</t>
    </rPh>
    <phoneticPr fontId="4"/>
  </si>
  <si>
    <t>　下水道事業を取り巻く状況は今後も厳しさを増すことが予測されます。このため、事業の効率化や経費の縮減に引き続き取り組み、また施設の老朽化に対しては、ストックマネジメント計画に基づく計画的かつ効率的な改築更新を行うことで持続可能な事業経営に努めていく必要があります。</t>
    <rPh sb="1" eb="4">
      <t>ゲスイドウ</t>
    </rPh>
    <rPh sb="4" eb="6">
      <t>ジギョウ</t>
    </rPh>
    <rPh sb="7" eb="8">
      <t>ト</t>
    </rPh>
    <rPh sb="9" eb="10">
      <t>マ</t>
    </rPh>
    <rPh sb="11" eb="13">
      <t>ジョウキョウ</t>
    </rPh>
    <rPh sb="14" eb="16">
      <t>コンゴ</t>
    </rPh>
    <rPh sb="17" eb="18">
      <t>キビ</t>
    </rPh>
    <rPh sb="21" eb="22">
      <t>マ</t>
    </rPh>
    <rPh sb="26" eb="28">
      <t>ヨソク</t>
    </rPh>
    <rPh sb="38" eb="40">
      <t>ジギョウ</t>
    </rPh>
    <rPh sb="41" eb="44">
      <t>コウリツカ</t>
    </rPh>
    <rPh sb="45" eb="47">
      <t>ケイヒ</t>
    </rPh>
    <rPh sb="48" eb="50">
      <t>シュクゲン</t>
    </rPh>
    <rPh sb="51" eb="52">
      <t>ヒ</t>
    </rPh>
    <rPh sb="53" eb="54">
      <t>ツヅ</t>
    </rPh>
    <rPh sb="55" eb="56">
      <t>ト</t>
    </rPh>
    <rPh sb="57" eb="58">
      <t>ク</t>
    </rPh>
    <rPh sb="62" eb="64">
      <t>シセツ</t>
    </rPh>
    <rPh sb="65" eb="68">
      <t>ロウキュウカ</t>
    </rPh>
    <rPh sb="69" eb="70">
      <t>タイ</t>
    </rPh>
    <rPh sb="84" eb="86">
      <t>ケイカク</t>
    </rPh>
    <rPh sb="87" eb="88">
      <t>モト</t>
    </rPh>
    <rPh sb="90" eb="93">
      <t>ケイカクテキ</t>
    </rPh>
    <rPh sb="95" eb="98">
      <t>コウリツテキ</t>
    </rPh>
    <rPh sb="99" eb="101">
      <t>カイチク</t>
    </rPh>
    <rPh sb="101" eb="103">
      <t>コウシン</t>
    </rPh>
    <rPh sb="104" eb="105">
      <t>オコナ</t>
    </rPh>
    <rPh sb="109" eb="111">
      <t>ジゾク</t>
    </rPh>
    <rPh sb="111" eb="113">
      <t>カノウ</t>
    </rPh>
    <rPh sb="114" eb="116">
      <t>ジギョウ</t>
    </rPh>
    <rPh sb="116" eb="118">
      <t>ケイエイ</t>
    </rPh>
    <rPh sb="119" eb="120">
      <t>ツト</t>
    </rPh>
    <rPh sb="124" eb="126">
      <t>ヒツヨウ</t>
    </rPh>
    <phoneticPr fontId="4"/>
  </si>
  <si>
    <t xml:space="preserve">　平成２９年度から地方公営企業法を適用したことから、グラフはＨ２９からとなっている。
①経常収支比率は、有収水量は増加したものの大口使用者の使用量が減少したこと等で使用料収入は減となり、また他会計補助金も減となったことにより収益が減少したため前年度を下回った。
②累積欠損金比率は、年々減少しており改善が見られる。
③流動比率は、手持ち資金が少なく、企業債償還額が多いことにより、１００％を下回っている。
④企業債残高対事業規模比率は、類似団体より低位で推移しており、比較的良好と思われる。
⑤経費回収率は、新型コロナウイルス感染症に係る措置として７月期請求分の基本料金を減免したことにより前年度を下回った。
⑥汚水処理原価は、有収水量の増加により前年度を下回った。
⑦流域下水道のみに接続している。
⑧水洗化率は、前年度を上回ったが、継続した啓発により引き続き水洗化率の向上を目指す必要がある。
</t>
    <rPh sb="1" eb="3">
      <t>ヘイセイ</t>
    </rPh>
    <rPh sb="5" eb="7">
      <t>ネンド</t>
    </rPh>
    <rPh sb="9" eb="11">
      <t>チホウ</t>
    </rPh>
    <rPh sb="11" eb="16">
      <t>コウエイキギョウホウ</t>
    </rPh>
    <rPh sb="17" eb="19">
      <t>テキヨウ</t>
    </rPh>
    <rPh sb="44" eb="46">
      <t>ケイジョウ</t>
    </rPh>
    <rPh sb="46" eb="50">
      <t>シュウシヒリツ</t>
    </rPh>
    <rPh sb="52" eb="54">
      <t>ユウシュウ</t>
    </rPh>
    <rPh sb="54" eb="56">
      <t>スイリョウ</t>
    </rPh>
    <rPh sb="57" eb="59">
      <t>ゾウカ</t>
    </rPh>
    <rPh sb="64" eb="66">
      <t>オオグチ</t>
    </rPh>
    <rPh sb="66" eb="69">
      <t>シヨウシャ</t>
    </rPh>
    <rPh sb="70" eb="73">
      <t>シヨウリョウ</t>
    </rPh>
    <rPh sb="74" eb="75">
      <t>ゲン</t>
    </rPh>
    <rPh sb="75" eb="76">
      <t>ショウ</t>
    </rPh>
    <rPh sb="80" eb="81">
      <t>トウ</t>
    </rPh>
    <rPh sb="82" eb="85">
      <t>シヨウリョウ</t>
    </rPh>
    <rPh sb="85" eb="87">
      <t>シュウニュウ</t>
    </rPh>
    <rPh sb="88" eb="89">
      <t>ゲン</t>
    </rPh>
    <rPh sb="95" eb="96">
      <t>ホカ</t>
    </rPh>
    <rPh sb="96" eb="98">
      <t>カイケイ</t>
    </rPh>
    <rPh sb="98" eb="101">
      <t>ホジョキン</t>
    </rPh>
    <rPh sb="102" eb="103">
      <t>ゲン</t>
    </rPh>
    <rPh sb="112" eb="114">
      <t>シュウエキ</t>
    </rPh>
    <rPh sb="115" eb="116">
      <t>ゲン</t>
    </rPh>
    <rPh sb="116" eb="117">
      <t>ショウ</t>
    </rPh>
    <rPh sb="121" eb="124">
      <t>ゼンネンド</t>
    </rPh>
    <rPh sb="125" eb="127">
      <t>シタマワ</t>
    </rPh>
    <rPh sb="132" eb="134">
      <t>ルイセキ</t>
    </rPh>
    <rPh sb="134" eb="136">
      <t>ケッソン</t>
    </rPh>
    <rPh sb="136" eb="137">
      <t>キン</t>
    </rPh>
    <rPh sb="137" eb="139">
      <t>ヒリツ</t>
    </rPh>
    <rPh sb="141" eb="143">
      <t>ネンネン</t>
    </rPh>
    <rPh sb="143" eb="145">
      <t>ゲンショウ</t>
    </rPh>
    <rPh sb="149" eb="151">
      <t>カイゼン</t>
    </rPh>
    <rPh sb="152" eb="153">
      <t>ミ</t>
    </rPh>
    <rPh sb="159" eb="161">
      <t>リュウドウ</t>
    </rPh>
    <rPh sb="161" eb="163">
      <t>ヒリツ</t>
    </rPh>
    <rPh sb="165" eb="167">
      <t>テモ</t>
    </rPh>
    <rPh sb="168" eb="170">
      <t>シキン</t>
    </rPh>
    <rPh sb="171" eb="172">
      <t>スク</t>
    </rPh>
    <rPh sb="175" eb="177">
      <t>キギョウ</t>
    </rPh>
    <rPh sb="177" eb="178">
      <t>サイ</t>
    </rPh>
    <rPh sb="277" eb="279">
      <t>セイキュウ</t>
    </rPh>
    <rPh sb="306" eb="310">
      <t>オスイショリ</t>
    </rPh>
    <rPh sb="314" eb="316">
      <t>ユウシュウ</t>
    </rPh>
    <rPh sb="316" eb="318">
      <t>スイリョウ</t>
    </rPh>
    <rPh sb="319" eb="321">
      <t>ゾウカ</t>
    </rPh>
    <rPh sb="324" eb="327">
      <t>ゼンネンド</t>
    </rPh>
    <rPh sb="328" eb="330">
      <t>シタマワ</t>
    </rPh>
    <rPh sb="335" eb="337">
      <t>リュウイキ</t>
    </rPh>
    <rPh sb="337" eb="340">
      <t>ゲスイドウ</t>
    </rPh>
    <rPh sb="343" eb="345">
      <t>セツゾク</t>
    </rPh>
    <rPh sb="352" eb="355">
      <t>スイセンカ</t>
    </rPh>
    <rPh sb="355" eb="356">
      <t>リツ</t>
    </rPh>
    <rPh sb="358" eb="361">
      <t>ゼンネンド</t>
    </rPh>
    <rPh sb="362" eb="364">
      <t>ウワマワ</t>
    </rPh>
    <rPh sb="368" eb="370">
      <t>ケイゾク</t>
    </rPh>
    <rPh sb="372" eb="374">
      <t>ケイハツ</t>
    </rPh>
    <rPh sb="377" eb="378">
      <t>ヒ</t>
    </rPh>
    <rPh sb="379" eb="380">
      <t>ツヅ</t>
    </rPh>
    <rPh sb="381" eb="384">
      <t>スイセンカ</t>
    </rPh>
    <rPh sb="384" eb="385">
      <t>リツ</t>
    </rPh>
    <rPh sb="386" eb="388">
      <t>コウジョウ</t>
    </rPh>
    <rPh sb="389" eb="391">
      <t>メザ</t>
    </rPh>
    <rPh sb="392" eb="3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</si>
</sst>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30C-4EC9-A2E4-7A63E20E68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0.12</c:v>
                </c:pt>
                <c:pt idx="3">
                  <c:v>0.1</c:v>
                </c:pt>
                <c:pt idx="4">
                  <c:v>0.32</c:v>
                </c:pt>
              </c:numCache>
            </c:numRef>
          </c:val>
          <c:smooth val="0"/>
          <c:extLst>
            <c:ext xmlns:c16="http://schemas.microsoft.com/office/drawing/2014/chart" uri="{C3380CC4-5D6E-409C-BE32-E72D297353CC}">
              <c16:uniqueId val="{00000001-730C-4EC9-A2E4-7A63E20E68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77.739999999999995</c:v>
                </c:pt>
                <c:pt idx="2">
                  <c:v>0</c:v>
                </c:pt>
                <c:pt idx="3">
                  <c:v>0</c:v>
                </c:pt>
                <c:pt idx="4">
                  <c:v>0</c:v>
                </c:pt>
              </c:numCache>
            </c:numRef>
          </c:val>
          <c:extLst>
            <c:ext xmlns:c16="http://schemas.microsoft.com/office/drawing/2014/chart" uri="{C3380CC4-5D6E-409C-BE32-E72D297353CC}">
              <c16:uniqueId val="{00000000-6B5C-43DB-8744-3B551685D09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50.24</c:v>
                </c:pt>
                <c:pt idx="2">
                  <c:v>49.68</c:v>
                </c:pt>
                <c:pt idx="3">
                  <c:v>49.27</c:v>
                </c:pt>
                <c:pt idx="4">
                  <c:v>49.47</c:v>
                </c:pt>
              </c:numCache>
            </c:numRef>
          </c:val>
          <c:smooth val="0"/>
          <c:extLst>
            <c:ext xmlns:c16="http://schemas.microsoft.com/office/drawing/2014/chart" uri="{C3380CC4-5D6E-409C-BE32-E72D297353CC}">
              <c16:uniqueId val="{00000001-6B5C-43DB-8744-3B551685D09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83.81</c:v>
                </c:pt>
                <c:pt idx="2">
                  <c:v>83.78</c:v>
                </c:pt>
                <c:pt idx="3">
                  <c:v>84.26</c:v>
                </c:pt>
                <c:pt idx="4">
                  <c:v>84.48</c:v>
                </c:pt>
              </c:numCache>
            </c:numRef>
          </c:val>
          <c:extLst>
            <c:ext xmlns:c16="http://schemas.microsoft.com/office/drawing/2014/chart" uri="{C3380CC4-5D6E-409C-BE32-E72D297353CC}">
              <c16:uniqueId val="{00000000-B26E-4675-9CF0-9D6ECC6347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84.17</c:v>
                </c:pt>
                <c:pt idx="2">
                  <c:v>83.35</c:v>
                </c:pt>
                <c:pt idx="3">
                  <c:v>83.16</c:v>
                </c:pt>
                <c:pt idx="4">
                  <c:v>82.06</c:v>
                </c:pt>
              </c:numCache>
            </c:numRef>
          </c:val>
          <c:smooth val="0"/>
          <c:extLst>
            <c:ext xmlns:c16="http://schemas.microsoft.com/office/drawing/2014/chart" uri="{C3380CC4-5D6E-409C-BE32-E72D297353CC}">
              <c16:uniqueId val="{00000001-B26E-4675-9CF0-9D6ECC6347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91.52</c:v>
                </c:pt>
                <c:pt idx="2">
                  <c:v>102.69</c:v>
                </c:pt>
                <c:pt idx="3">
                  <c:v>104.98</c:v>
                </c:pt>
                <c:pt idx="4">
                  <c:v>101.25</c:v>
                </c:pt>
              </c:numCache>
            </c:numRef>
          </c:val>
          <c:extLst>
            <c:ext xmlns:c16="http://schemas.microsoft.com/office/drawing/2014/chart" uri="{C3380CC4-5D6E-409C-BE32-E72D297353CC}">
              <c16:uniqueId val="{00000000-A8F2-4AD9-8A6B-92D62773508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106.7</c:v>
                </c:pt>
                <c:pt idx="2">
                  <c:v>106.83</c:v>
                </c:pt>
                <c:pt idx="3">
                  <c:v>109.21</c:v>
                </c:pt>
                <c:pt idx="4">
                  <c:v>107.81</c:v>
                </c:pt>
              </c:numCache>
            </c:numRef>
          </c:val>
          <c:smooth val="0"/>
          <c:extLst>
            <c:ext xmlns:c16="http://schemas.microsoft.com/office/drawing/2014/chart" uri="{C3380CC4-5D6E-409C-BE32-E72D297353CC}">
              <c16:uniqueId val="{00000001-A8F2-4AD9-8A6B-92D62773508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31.96</c:v>
                </c:pt>
                <c:pt idx="2">
                  <c:v>35.03</c:v>
                </c:pt>
                <c:pt idx="3">
                  <c:v>36.83</c:v>
                </c:pt>
                <c:pt idx="4">
                  <c:v>38.44</c:v>
                </c:pt>
              </c:numCache>
            </c:numRef>
          </c:val>
          <c:extLst>
            <c:ext xmlns:c16="http://schemas.microsoft.com/office/drawing/2014/chart" uri="{C3380CC4-5D6E-409C-BE32-E72D297353CC}">
              <c16:uniqueId val="{00000000-E81C-486C-97DE-1BA80A4937B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26.81</c:v>
                </c:pt>
                <c:pt idx="2">
                  <c:v>26.06</c:v>
                </c:pt>
                <c:pt idx="3">
                  <c:v>24.1</c:v>
                </c:pt>
                <c:pt idx="4">
                  <c:v>19.93</c:v>
                </c:pt>
              </c:numCache>
            </c:numRef>
          </c:val>
          <c:smooth val="0"/>
          <c:extLst>
            <c:ext xmlns:c16="http://schemas.microsoft.com/office/drawing/2014/chart" uri="{C3380CC4-5D6E-409C-BE32-E72D297353CC}">
              <c16:uniqueId val="{00000001-E81C-486C-97DE-1BA80A4937B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122-476B-AC36-BD47D1E9238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2122-476B-AC36-BD47D1E9238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29.53</c:v>
                </c:pt>
                <c:pt idx="2">
                  <c:v>22.84</c:v>
                </c:pt>
                <c:pt idx="3">
                  <c:v>10.57</c:v>
                </c:pt>
                <c:pt idx="4">
                  <c:v>7.88</c:v>
                </c:pt>
              </c:numCache>
            </c:numRef>
          </c:val>
          <c:extLst>
            <c:ext xmlns:c16="http://schemas.microsoft.com/office/drawing/2014/chart" uri="{C3380CC4-5D6E-409C-BE32-E72D297353CC}">
              <c16:uniqueId val="{00000000-AD52-4907-B6C6-345C6562EB4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26.14</c:v>
                </c:pt>
                <c:pt idx="2">
                  <c:v>22.02</c:v>
                </c:pt>
                <c:pt idx="3">
                  <c:v>15.73</c:v>
                </c:pt>
                <c:pt idx="4">
                  <c:v>18.2</c:v>
                </c:pt>
              </c:numCache>
            </c:numRef>
          </c:val>
          <c:smooth val="0"/>
          <c:extLst>
            <c:ext xmlns:c16="http://schemas.microsoft.com/office/drawing/2014/chart" uri="{C3380CC4-5D6E-409C-BE32-E72D297353CC}">
              <c16:uniqueId val="{00000001-AD52-4907-B6C6-345C6562EB4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33.15</c:v>
                </c:pt>
                <c:pt idx="2">
                  <c:v>31.96</c:v>
                </c:pt>
                <c:pt idx="3">
                  <c:v>28.02</c:v>
                </c:pt>
                <c:pt idx="4">
                  <c:v>31.57</c:v>
                </c:pt>
              </c:numCache>
            </c:numRef>
          </c:val>
          <c:extLst>
            <c:ext xmlns:c16="http://schemas.microsoft.com/office/drawing/2014/chart" uri="{C3380CC4-5D6E-409C-BE32-E72D297353CC}">
              <c16:uniqueId val="{00000000-E0E7-46D9-9DD0-FD7F7DEA093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68.290000000000006</c:v>
                </c:pt>
                <c:pt idx="2">
                  <c:v>68.040000000000006</c:v>
                </c:pt>
                <c:pt idx="3">
                  <c:v>57.26</c:v>
                </c:pt>
                <c:pt idx="4">
                  <c:v>48.56</c:v>
                </c:pt>
              </c:numCache>
            </c:numRef>
          </c:val>
          <c:smooth val="0"/>
          <c:extLst>
            <c:ext xmlns:c16="http://schemas.microsoft.com/office/drawing/2014/chart" uri="{C3380CC4-5D6E-409C-BE32-E72D297353CC}">
              <c16:uniqueId val="{00000001-E0E7-46D9-9DD0-FD7F7DEA093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43.3</c:v>
                </c:pt>
                <c:pt idx="2">
                  <c:v>40.340000000000003</c:v>
                </c:pt>
                <c:pt idx="3">
                  <c:v>38.299999999999997</c:v>
                </c:pt>
                <c:pt idx="4">
                  <c:v>50.75</c:v>
                </c:pt>
              </c:numCache>
            </c:numRef>
          </c:val>
          <c:extLst>
            <c:ext xmlns:c16="http://schemas.microsoft.com/office/drawing/2014/chart" uri="{C3380CC4-5D6E-409C-BE32-E72D297353CC}">
              <c16:uniqueId val="{00000000-4BF2-4DF2-B428-BBBC55756C0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1124.26</c:v>
                </c:pt>
                <c:pt idx="2">
                  <c:v>1048.23</c:v>
                </c:pt>
                <c:pt idx="3">
                  <c:v>1130.42</c:v>
                </c:pt>
                <c:pt idx="4">
                  <c:v>1245.0999999999999</c:v>
                </c:pt>
              </c:numCache>
            </c:numRef>
          </c:val>
          <c:smooth val="0"/>
          <c:extLst>
            <c:ext xmlns:c16="http://schemas.microsoft.com/office/drawing/2014/chart" uri="{C3380CC4-5D6E-409C-BE32-E72D297353CC}">
              <c16:uniqueId val="{00000001-4BF2-4DF2-B428-BBBC55756C0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88.79</c:v>
                </c:pt>
                <c:pt idx="2">
                  <c:v>96.45</c:v>
                </c:pt>
                <c:pt idx="3">
                  <c:v>95.28</c:v>
                </c:pt>
                <c:pt idx="4">
                  <c:v>92.1</c:v>
                </c:pt>
              </c:numCache>
            </c:numRef>
          </c:val>
          <c:extLst>
            <c:ext xmlns:c16="http://schemas.microsoft.com/office/drawing/2014/chart" uri="{C3380CC4-5D6E-409C-BE32-E72D297353CC}">
              <c16:uniqueId val="{00000000-9192-4747-A10B-C583EB3C3E0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80.58</c:v>
                </c:pt>
                <c:pt idx="2">
                  <c:v>78.92</c:v>
                </c:pt>
                <c:pt idx="3">
                  <c:v>74.17</c:v>
                </c:pt>
                <c:pt idx="4">
                  <c:v>79.77</c:v>
                </c:pt>
              </c:numCache>
            </c:numRef>
          </c:val>
          <c:smooth val="0"/>
          <c:extLst>
            <c:ext xmlns:c16="http://schemas.microsoft.com/office/drawing/2014/chart" uri="{C3380CC4-5D6E-409C-BE32-E72D297353CC}">
              <c16:uniqueId val="{00000001-9192-4747-A10B-C583EB3C3E0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192.99</c:v>
                </c:pt>
                <c:pt idx="2">
                  <c:v>177.78</c:v>
                </c:pt>
                <c:pt idx="3">
                  <c:v>180.4</c:v>
                </c:pt>
                <c:pt idx="4">
                  <c:v>174.93</c:v>
                </c:pt>
              </c:numCache>
            </c:numRef>
          </c:val>
          <c:extLst>
            <c:ext xmlns:c16="http://schemas.microsoft.com/office/drawing/2014/chart" uri="{C3380CC4-5D6E-409C-BE32-E72D297353CC}">
              <c16:uniqueId val="{00000000-1716-4D3A-B344-6B4594085B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216.21</c:v>
                </c:pt>
                <c:pt idx="2">
                  <c:v>220.31</c:v>
                </c:pt>
                <c:pt idx="3">
                  <c:v>230.95</c:v>
                </c:pt>
                <c:pt idx="4">
                  <c:v>214.56</c:v>
                </c:pt>
              </c:numCache>
            </c:numRef>
          </c:val>
          <c:smooth val="0"/>
          <c:extLst>
            <c:ext xmlns:c16="http://schemas.microsoft.com/office/drawing/2014/chart" uri="{C3380CC4-5D6E-409C-BE32-E72D297353CC}">
              <c16:uniqueId val="{00000001-1716-4D3A-B344-6B4594085B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3"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高島市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47544</v>
      </c>
      <c r="AM8" s="51"/>
      <c r="AN8" s="51"/>
      <c r="AO8" s="51"/>
      <c r="AP8" s="51"/>
      <c r="AQ8" s="51"/>
      <c r="AR8" s="51"/>
      <c r="AS8" s="51"/>
      <c r="AT8" s="46">
        <f>データ!T6</f>
        <v>693.05</v>
      </c>
      <c r="AU8" s="46"/>
      <c r="AV8" s="46"/>
      <c r="AW8" s="46"/>
      <c r="AX8" s="46"/>
      <c r="AY8" s="46"/>
      <c r="AZ8" s="46"/>
      <c r="BA8" s="46"/>
      <c r="BB8" s="46">
        <f>データ!U6</f>
        <v>68.599999999999994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66.39</v>
      </c>
      <c r="J10" s="46"/>
      <c r="K10" s="46"/>
      <c r="L10" s="46"/>
      <c r="M10" s="46"/>
      <c r="N10" s="46"/>
      <c r="O10" s="46"/>
      <c r="P10" s="46">
        <f>データ!P6</f>
        <v>47.71</v>
      </c>
      <c r="Q10" s="46"/>
      <c r="R10" s="46"/>
      <c r="S10" s="46"/>
      <c r="T10" s="46"/>
      <c r="U10" s="46"/>
      <c r="V10" s="46"/>
      <c r="W10" s="46">
        <f>データ!Q6</f>
        <v>87.54</v>
      </c>
      <c r="X10" s="46"/>
      <c r="Y10" s="46"/>
      <c r="Z10" s="46"/>
      <c r="AA10" s="46"/>
      <c r="AB10" s="46"/>
      <c r="AC10" s="46"/>
      <c r="AD10" s="51">
        <f>データ!R6</f>
        <v>3300</v>
      </c>
      <c r="AE10" s="51"/>
      <c r="AF10" s="51"/>
      <c r="AG10" s="51"/>
      <c r="AH10" s="51"/>
      <c r="AI10" s="51"/>
      <c r="AJ10" s="51"/>
      <c r="AK10" s="2"/>
      <c r="AL10" s="51">
        <f>データ!V6</f>
        <v>22530</v>
      </c>
      <c r="AM10" s="51"/>
      <c r="AN10" s="51"/>
      <c r="AO10" s="51"/>
      <c r="AP10" s="51"/>
      <c r="AQ10" s="51"/>
      <c r="AR10" s="51"/>
      <c r="AS10" s="51"/>
      <c r="AT10" s="46">
        <f>データ!W6</f>
        <v>9.69</v>
      </c>
      <c r="AU10" s="46"/>
      <c r="AV10" s="46"/>
      <c r="AW10" s="46"/>
      <c r="AX10" s="46"/>
      <c r="AY10" s="46"/>
      <c r="AZ10" s="46"/>
      <c r="BA10" s="46"/>
      <c r="BB10" s="46">
        <f>データ!X6</f>
        <v>2325.08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bOlYLkpDz6c16Jppvk2nVSVz6pkpymVohpsGhyTs8CYoSXL7wVxsBNR9cS0hycXYHrGwdOoLFaXMTdFSptp+fA==" saltValue="DPWe1MhKo2QAi/MANOGC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252123</v>
      </c>
      <c r="D6" s="33">
        <f t="shared" si="3"/>
        <v>46</v>
      </c>
      <c r="E6" s="33">
        <f t="shared" si="3"/>
        <v>17</v>
      </c>
      <c r="F6" s="33">
        <f t="shared" si="3"/>
        <v>1</v>
      </c>
      <c r="G6" s="33">
        <f t="shared" si="3"/>
        <v>0</v>
      </c>
      <c r="H6" s="33" t="str">
        <f t="shared" si="3"/>
        <v>滋賀県　高島市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66.39</v>
      </c>
      <c r="P6" s="34">
        <f t="shared" si="3"/>
        <v>47.71</v>
      </c>
      <c r="Q6" s="34">
        <f t="shared" si="3"/>
        <v>87.54</v>
      </c>
      <c r="R6" s="34">
        <f t="shared" si="3"/>
        <v>3300</v>
      </c>
      <c r="S6" s="34">
        <f t="shared" si="3"/>
        <v>47544</v>
      </c>
      <c r="T6" s="34">
        <f t="shared" si="3"/>
        <v>693.05</v>
      </c>
      <c r="U6" s="34">
        <f t="shared" si="3"/>
        <v>68.599999999999994</v>
      </c>
      <c r="V6" s="34">
        <f t="shared" si="3"/>
        <v>22530</v>
      </c>
      <c r="W6" s="34">
        <f t="shared" si="3"/>
        <v>9.69</v>
      </c>
      <c r="X6" s="34">
        <f t="shared" si="3"/>
        <v>2325.08</v>
      </c>
      <c r="Y6" s="35" t="str">
        <f>IF(Y7="",NA(),Y7)</f>
        <v>-</v>
      </c>
      <c r="Z6" s="35">
        <f t="shared" ref="Z6:AH6" si="4">IF(Z7="",NA(),Z7)</f>
        <v>91.52</v>
      </c>
      <c r="AA6" s="35">
        <f t="shared" si="4"/>
        <v>102.69</v>
      </c>
      <c r="AB6" s="35">
        <f t="shared" si="4"/>
        <v>104.98</v>
      </c>
      <c r="AC6" s="35">
        <f t="shared" si="4"/>
        <v>101.25</v>
      </c>
      <c r="AD6" s="35" t="str">
        <f t="shared" si="4"/>
        <v>-</v>
      </c>
      <c r="AE6" s="35">
        <f t="shared" si="4"/>
        <v>106.7</v>
      </c>
      <c r="AF6" s="35">
        <f t="shared" si="4"/>
        <v>106.83</v>
      </c>
      <c r="AG6" s="35">
        <f t="shared" si="4"/>
        <v>109.21</v>
      </c>
      <c r="AH6" s="35">
        <f t="shared" si="4"/>
        <v>107.81</v>
      </c>
      <c r="AI6" s="34" t="str">
        <f>IF(AI7="","",IF(AI7="-","【-】","【"&amp;SUBSTITUTE(TEXT(AI7,"#,##0.00"),"-","△")&amp;"】"))</f>
        <v>【106.67】</v>
      </c>
      <c r="AJ6" s="35" t="str">
        <f>IF(AJ7="",NA(),AJ7)</f>
        <v>-</v>
      </c>
      <c r="AK6" s="35">
        <f t="shared" ref="AK6:AS6" si="5">IF(AK7="",NA(),AK7)</f>
        <v>29.53</v>
      </c>
      <c r="AL6" s="35">
        <f t="shared" si="5"/>
        <v>22.84</v>
      </c>
      <c r="AM6" s="35">
        <f t="shared" si="5"/>
        <v>10.57</v>
      </c>
      <c r="AN6" s="35">
        <f t="shared" si="5"/>
        <v>7.88</v>
      </c>
      <c r="AO6" s="35" t="str">
        <f t="shared" si="5"/>
        <v>-</v>
      </c>
      <c r="AP6" s="35">
        <f t="shared" si="5"/>
        <v>26.14</v>
      </c>
      <c r="AQ6" s="35">
        <f t="shared" si="5"/>
        <v>22.02</v>
      </c>
      <c r="AR6" s="35">
        <f t="shared" si="5"/>
        <v>15.73</v>
      </c>
      <c r="AS6" s="35">
        <f t="shared" si="5"/>
        <v>18.2</v>
      </c>
      <c r="AT6" s="34" t="str">
        <f>IF(AT7="","",IF(AT7="-","【-】","【"&amp;SUBSTITUTE(TEXT(AT7,"#,##0.00"),"-","△")&amp;"】"))</f>
        <v>【3.64】</v>
      </c>
      <c r="AU6" s="35" t="str">
        <f>IF(AU7="",NA(),AU7)</f>
        <v>-</v>
      </c>
      <c r="AV6" s="35">
        <f t="shared" ref="AV6:BD6" si="6">IF(AV7="",NA(),AV7)</f>
        <v>33.15</v>
      </c>
      <c r="AW6" s="35">
        <f t="shared" si="6"/>
        <v>31.96</v>
      </c>
      <c r="AX6" s="35">
        <f t="shared" si="6"/>
        <v>28.02</v>
      </c>
      <c r="AY6" s="35">
        <f t="shared" si="6"/>
        <v>31.57</v>
      </c>
      <c r="AZ6" s="35" t="str">
        <f t="shared" si="6"/>
        <v>-</v>
      </c>
      <c r="BA6" s="35">
        <f t="shared" si="6"/>
        <v>68.290000000000006</v>
      </c>
      <c r="BB6" s="35">
        <f t="shared" si="6"/>
        <v>68.040000000000006</v>
      </c>
      <c r="BC6" s="35">
        <f t="shared" si="6"/>
        <v>57.26</v>
      </c>
      <c r="BD6" s="35">
        <f t="shared" si="6"/>
        <v>48.56</v>
      </c>
      <c r="BE6" s="34" t="str">
        <f>IF(BE7="","",IF(BE7="-","【-】","【"&amp;SUBSTITUTE(TEXT(BE7,"#,##0.00"),"-","△")&amp;"】"))</f>
        <v>【67.52】</v>
      </c>
      <c r="BF6" s="35" t="str">
        <f>IF(BF7="",NA(),BF7)</f>
        <v>-</v>
      </c>
      <c r="BG6" s="35">
        <f t="shared" ref="BG6:BO6" si="7">IF(BG7="",NA(),BG7)</f>
        <v>43.3</v>
      </c>
      <c r="BH6" s="35">
        <f t="shared" si="7"/>
        <v>40.340000000000003</v>
      </c>
      <c r="BI6" s="35">
        <f t="shared" si="7"/>
        <v>38.299999999999997</v>
      </c>
      <c r="BJ6" s="35">
        <f t="shared" si="7"/>
        <v>50.75</v>
      </c>
      <c r="BK6" s="35" t="str">
        <f t="shared" si="7"/>
        <v>-</v>
      </c>
      <c r="BL6" s="35">
        <f t="shared" si="7"/>
        <v>1124.26</v>
      </c>
      <c r="BM6" s="35">
        <f t="shared" si="7"/>
        <v>1048.23</v>
      </c>
      <c r="BN6" s="35">
        <f t="shared" si="7"/>
        <v>1130.42</v>
      </c>
      <c r="BO6" s="35">
        <f t="shared" si="7"/>
        <v>1245.0999999999999</v>
      </c>
      <c r="BP6" s="34" t="str">
        <f>IF(BP7="","",IF(BP7="-","【-】","【"&amp;SUBSTITUTE(TEXT(BP7,"#,##0.00"),"-","△")&amp;"】"))</f>
        <v>【705.21】</v>
      </c>
      <c r="BQ6" s="35" t="str">
        <f>IF(BQ7="",NA(),BQ7)</f>
        <v>-</v>
      </c>
      <c r="BR6" s="35">
        <f t="shared" ref="BR6:BZ6" si="8">IF(BR7="",NA(),BR7)</f>
        <v>88.79</v>
      </c>
      <c r="BS6" s="35">
        <f t="shared" si="8"/>
        <v>96.45</v>
      </c>
      <c r="BT6" s="35">
        <f t="shared" si="8"/>
        <v>95.28</v>
      </c>
      <c r="BU6" s="35">
        <f t="shared" si="8"/>
        <v>92.1</v>
      </c>
      <c r="BV6" s="35" t="str">
        <f t="shared" si="8"/>
        <v>-</v>
      </c>
      <c r="BW6" s="35">
        <f t="shared" si="8"/>
        <v>80.58</v>
      </c>
      <c r="BX6" s="35">
        <f t="shared" si="8"/>
        <v>78.92</v>
      </c>
      <c r="BY6" s="35">
        <f t="shared" si="8"/>
        <v>74.17</v>
      </c>
      <c r="BZ6" s="35">
        <f t="shared" si="8"/>
        <v>79.77</v>
      </c>
      <c r="CA6" s="34" t="str">
        <f>IF(CA7="","",IF(CA7="-","【-】","【"&amp;SUBSTITUTE(TEXT(CA7,"#,##0.00"),"-","△")&amp;"】"))</f>
        <v>【98.96】</v>
      </c>
      <c r="CB6" s="35" t="str">
        <f>IF(CB7="",NA(),CB7)</f>
        <v>-</v>
      </c>
      <c r="CC6" s="35">
        <f t="shared" ref="CC6:CK6" si="9">IF(CC7="",NA(),CC7)</f>
        <v>192.99</v>
      </c>
      <c r="CD6" s="35">
        <f t="shared" si="9"/>
        <v>177.78</v>
      </c>
      <c r="CE6" s="35">
        <f t="shared" si="9"/>
        <v>180.4</v>
      </c>
      <c r="CF6" s="35">
        <f t="shared" si="9"/>
        <v>174.93</v>
      </c>
      <c r="CG6" s="35" t="str">
        <f t="shared" si="9"/>
        <v>-</v>
      </c>
      <c r="CH6" s="35">
        <f t="shared" si="9"/>
        <v>216.21</v>
      </c>
      <c r="CI6" s="35">
        <f t="shared" si="9"/>
        <v>220.31</v>
      </c>
      <c r="CJ6" s="35">
        <f t="shared" si="9"/>
        <v>230.95</v>
      </c>
      <c r="CK6" s="35">
        <f t="shared" si="9"/>
        <v>214.56</v>
      </c>
      <c r="CL6" s="34" t="str">
        <f>IF(CL7="","",IF(CL7="-","【-】","【"&amp;SUBSTITUTE(TEXT(CL7,"#,##0.00"),"-","△")&amp;"】"))</f>
        <v>【134.52】</v>
      </c>
      <c r="CM6" s="35" t="str">
        <f>IF(CM7="",NA(),CM7)</f>
        <v>-</v>
      </c>
      <c r="CN6" s="35">
        <f t="shared" ref="CN6:CV6" si="10">IF(CN7="",NA(),CN7)</f>
        <v>77.739999999999995</v>
      </c>
      <c r="CO6" s="35" t="str">
        <f t="shared" si="10"/>
        <v>-</v>
      </c>
      <c r="CP6" s="35" t="str">
        <f t="shared" si="10"/>
        <v>-</v>
      </c>
      <c r="CQ6" s="35" t="str">
        <f t="shared" si="10"/>
        <v>-</v>
      </c>
      <c r="CR6" s="35" t="str">
        <f t="shared" si="10"/>
        <v>-</v>
      </c>
      <c r="CS6" s="35">
        <f t="shared" si="10"/>
        <v>50.24</v>
      </c>
      <c r="CT6" s="35">
        <f t="shared" si="10"/>
        <v>49.68</v>
      </c>
      <c r="CU6" s="35">
        <f t="shared" si="10"/>
        <v>49.27</v>
      </c>
      <c r="CV6" s="35">
        <f t="shared" si="10"/>
        <v>49.47</v>
      </c>
      <c r="CW6" s="34" t="str">
        <f>IF(CW7="","",IF(CW7="-","【-】","【"&amp;SUBSTITUTE(TEXT(CW7,"#,##0.00"),"-","△")&amp;"】"))</f>
        <v>【59.57】</v>
      </c>
      <c r="CX6" s="35" t="str">
        <f>IF(CX7="",NA(),CX7)</f>
        <v>-</v>
      </c>
      <c r="CY6" s="35">
        <f t="shared" ref="CY6:DG6" si="11">IF(CY7="",NA(),CY7)</f>
        <v>83.81</v>
      </c>
      <c r="CZ6" s="35">
        <f t="shared" si="11"/>
        <v>83.78</v>
      </c>
      <c r="DA6" s="35">
        <f t="shared" si="11"/>
        <v>84.26</v>
      </c>
      <c r="DB6" s="35">
        <f t="shared" si="11"/>
        <v>84.48</v>
      </c>
      <c r="DC6" s="35" t="str">
        <f t="shared" si="11"/>
        <v>-</v>
      </c>
      <c r="DD6" s="35">
        <f t="shared" si="11"/>
        <v>84.17</v>
      </c>
      <c r="DE6" s="35">
        <f t="shared" si="11"/>
        <v>83.35</v>
      </c>
      <c r="DF6" s="35">
        <f t="shared" si="11"/>
        <v>83.16</v>
      </c>
      <c r="DG6" s="35">
        <f t="shared" si="11"/>
        <v>82.06</v>
      </c>
      <c r="DH6" s="34" t="str">
        <f>IF(DH7="","",IF(DH7="-","【-】","【"&amp;SUBSTITUTE(TEXT(DH7,"#,##0.00"),"-","△")&amp;"】"))</f>
        <v>【95.57】</v>
      </c>
      <c r="DI6" s="35" t="str">
        <f>IF(DI7="",NA(),DI7)</f>
        <v>-</v>
      </c>
      <c r="DJ6" s="35">
        <f t="shared" ref="DJ6:DR6" si="12">IF(DJ7="",NA(),DJ7)</f>
        <v>31.96</v>
      </c>
      <c r="DK6" s="35">
        <f t="shared" si="12"/>
        <v>35.03</v>
      </c>
      <c r="DL6" s="35">
        <f t="shared" si="12"/>
        <v>36.83</v>
      </c>
      <c r="DM6" s="35">
        <f t="shared" si="12"/>
        <v>38.44</v>
      </c>
      <c r="DN6" s="35" t="str">
        <f t="shared" si="12"/>
        <v>-</v>
      </c>
      <c r="DO6" s="35">
        <f t="shared" si="12"/>
        <v>26.81</v>
      </c>
      <c r="DP6" s="35">
        <f t="shared" si="12"/>
        <v>26.06</v>
      </c>
      <c r="DQ6" s="35">
        <f t="shared" si="12"/>
        <v>24.1</v>
      </c>
      <c r="DR6" s="35">
        <f t="shared" si="12"/>
        <v>19.93</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【5.72】</v>
      </c>
      <c r="EE6" s="35" t="str">
        <f>IF(EE7="",NA(),EE7)</f>
        <v>-</v>
      </c>
      <c r="EF6" s="34">
        <f t="shared" ref="EF6:EN6" si="14">IF(EF7="",NA(),EF7)</f>
        <v>0</v>
      </c>
      <c r="EG6" s="34">
        <f t="shared" si="14"/>
        <v>0</v>
      </c>
      <c r="EH6" s="34">
        <f t="shared" si="14"/>
        <v>0</v>
      </c>
      <c r="EI6" s="34">
        <f t="shared" si="14"/>
        <v>0</v>
      </c>
      <c r="EJ6" s="35" t="str">
        <f t="shared" si="14"/>
        <v>-</v>
      </c>
      <c r="EK6" s="35">
        <f t="shared" si="14"/>
        <v>0.13</v>
      </c>
      <c r="EL6" s="35">
        <f t="shared" si="14"/>
        <v>0.12</v>
      </c>
      <c r="EM6" s="35">
        <f t="shared" si="14"/>
        <v>0.1</v>
      </c>
      <c r="EN6" s="35">
        <f t="shared" si="14"/>
        <v>0.32</v>
      </c>
      <c r="EO6" s="34" t="str">
        <f>IF(EO7="","",IF(EO7="-","【-】","【"&amp;SUBSTITUTE(TEXT(EO7,"#,##0.00"),"-","△")&amp;"】"))</f>
        <v>【0.30】</v>
      </c>
    </row>
    <row r="7" spans="1:148" s="36" customFormat="1" x14ac:dyDescent="0.15">
      <c r="A7" s="28"/>
      <c r="B7" s="37">
        <v>2020</v>
      </c>
      <c r="C7" s="37">
        <v>252123</v>
      </c>
      <c r="D7" s="37">
        <v>46</v>
      </c>
      <c r="E7" s="37">
        <v>17</v>
      </c>
      <c r="F7" s="37">
        <v>1</v>
      </c>
      <c r="G7" s="37">
        <v>0</v>
      </c>
      <c r="H7" s="37" t="s">
        <v>96</v>
      </c>
      <c r="I7" s="37" t="s">
        <v>97</v>
      </c>
      <c r="J7" s="37" t="s">
        <v>98</v>
      </c>
      <c r="K7" s="37" t="s">
        <v>99</v>
      </c>
      <c r="L7" s="37" t="s">
        <v>100</v>
      </c>
      <c r="M7" s="37" t="s">
        <v>101</v>
      </c>
      <c r="N7" s="38" t="s">
        <v>102</v>
      </c>
      <c r="O7" s="38">
        <v>66.39</v>
      </c>
      <c r="P7" s="38">
        <v>47.71</v>
      </c>
      <c r="Q7" s="38">
        <v>87.54</v>
      </c>
      <c r="R7" s="38">
        <v>3300</v>
      </c>
      <c r="S7" s="38">
        <v>47544</v>
      </c>
      <c r="T7" s="38">
        <v>693.05</v>
      </c>
      <c r="U7" s="38">
        <v>68.599999999999994</v>
      </c>
      <c r="V7" s="38">
        <v>22530</v>
      </c>
      <c r="W7" s="38">
        <v>9.69</v>
      </c>
      <c r="X7" s="38">
        <v>2325.08</v>
      </c>
      <c r="Y7" s="38" t="s">
        <v>102</v>
      </c>
      <c r="Z7" s="38">
        <v>91.52</v>
      </c>
      <c r="AA7" s="38">
        <v>102.69</v>
      </c>
      <c r="AB7" s="38">
        <v>104.98</v>
      </c>
      <c r="AC7" s="38">
        <v>101.25</v>
      </c>
      <c r="AD7" s="38" t="s">
        <v>102</v>
      </c>
      <c r="AE7" s="38">
        <v>106.7</v>
      </c>
      <c r="AF7" s="38">
        <v>106.83</v>
      </c>
      <c r="AG7" s="38">
        <v>109.21</v>
      </c>
      <c r="AH7" s="38">
        <v>107.81</v>
      </c>
      <c r="AI7" s="38">
        <v>106.67</v>
      </c>
      <c r="AJ7" s="38" t="s">
        <v>102</v>
      </c>
      <c r="AK7" s="38">
        <v>29.53</v>
      </c>
      <c r="AL7" s="38">
        <v>22.84</v>
      </c>
      <c r="AM7" s="38">
        <v>10.57</v>
      </c>
      <c r="AN7" s="38">
        <v>7.88</v>
      </c>
      <c r="AO7" s="38" t="s">
        <v>102</v>
      </c>
      <c r="AP7" s="38">
        <v>26.14</v>
      </c>
      <c r="AQ7" s="38">
        <v>22.02</v>
      </c>
      <c r="AR7" s="38">
        <v>15.73</v>
      </c>
      <c r="AS7" s="38">
        <v>18.2</v>
      </c>
      <c r="AT7" s="38">
        <v>3.64</v>
      </c>
      <c r="AU7" s="38" t="s">
        <v>102</v>
      </c>
      <c r="AV7" s="38">
        <v>33.15</v>
      </c>
      <c r="AW7" s="38">
        <v>31.96</v>
      </c>
      <c r="AX7" s="38">
        <v>28.02</v>
      </c>
      <c r="AY7" s="38">
        <v>31.57</v>
      </c>
      <c r="AZ7" s="38" t="s">
        <v>102</v>
      </c>
      <c r="BA7" s="38">
        <v>68.290000000000006</v>
      </c>
      <c r="BB7" s="38">
        <v>68.040000000000006</v>
      </c>
      <c r="BC7" s="38">
        <v>57.26</v>
      </c>
      <c r="BD7" s="38">
        <v>48.56</v>
      </c>
      <c r="BE7" s="38">
        <v>67.52</v>
      </c>
      <c r="BF7" s="38" t="s">
        <v>102</v>
      </c>
      <c r="BG7" s="38">
        <v>43.3</v>
      </c>
      <c r="BH7" s="38">
        <v>40.340000000000003</v>
      </c>
      <c r="BI7" s="38">
        <v>38.299999999999997</v>
      </c>
      <c r="BJ7" s="38">
        <v>50.75</v>
      </c>
      <c r="BK7" s="38" t="s">
        <v>102</v>
      </c>
      <c r="BL7" s="38">
        <v>1124.26</v>
      </c>
      <c r="BM7" s="38">
        <v>1048.23</v>
      </c>
      <c r="BN7" s="38">
        <v>1130.42</v>
      </c>
      <c r="BO7" s="38">
        <v>1245.0999999999999</v>
      </c>
      <c r="BP7" s="38">
        <v>705.21</v>
      </c>
      <c r="BQ7" s="38" t="s">
        <v>102</v>
      </c>
      <c r="BR7" s="38">
        <v>88.79</v>
      </c>
      <c r="BS7" s="38">
        <v>96.45</v>
      </c>
      <c r="BT7" s="38">
        <v>95.28</v>
      </c>
      <c r="BU7" s="38">
        <v>92.1</v>
      </c>
      <c r="BV7" s="38" t="s">
        <v>102</v>
      </c>
      <c r="BW7" s="38">
        <v>80.58</v>
      </c>
      <c r="BX7" s="38">
        <v>78.92</v>
      </c>
      <c r="BY7" s="38">
        <v>74.17</v>
      </c>
      <c r="BZ7" s="38">
        <v>79.77</v>
      </c>
      <c r="CA7" s="38">
        <v>98.96</v>
      </c>
      <c r="CB7" s="38" t="s">
        <v>102</v>
      </c>
      <c r="CC7" s="38">
        <v>192.99</v>
      </c>
      <c r="CD7" s="38">
        <v>177.78</v>
      </c>
      <c r="CE7" s="38">
        <v>180.4</v>
      </c>
      <c r="CF7" s="38">
        <v>174.93</v>
      </c>
      <c r="CG7" s="38" t="s">
        <v>102</v>
      </c>
      <c r="CH7" s="38">
        <v>216.21</v>
      </c>
      <c r="CI7" s="38">
        <v>220.31</v>
      </c>
      <c r="CJ7" s="38">
        <v>230.95</v>
      </c>
      <c r="CK7" s="38">
        <v>214.56</v>
      </c>
      <c r="CL7" s="38">
        <v>134.52000000000001</v>
      </c>
      <c r="CM7" s="38" t="s">
        <v>102</v>
      </c>
      <c r="CN7" s="38">
        <v>77.739999999999995</v>
      </c>
      <c r="CO7" s="38" t="s">
        <v>102</v>
      </c>
      <c r="CP7" s="38" t="s">
        <v>102</v>
      </c>
      <c r="CQ7" s="38" t="s">
        <v>102</v>
      </c>
      <c r="CR7" s="38" t="s">
        <v>102</v>
      </c>
      <c r="CS7" s="38">
        <v>50.24</v>
      </c>
      <c r="CT7" s="38">
        <v>49.68</v>
      </c>
      <c r="CU7" s="38">
        <v>49.27</v>
      </c>
      <c r="CV7" s="38">
        <v>49.47</v>
      </c>
      <c r="CW7" s="38">
        <v>59.57</v>
      </c>
      <c r="CX7" s="38" t="s">
        <v>102</v>
      </c>
      <c r="CY7" s="38">
        <v>83.81</v>
      </c>
      <c r="CZ7" s="38">
        <v>83.78</v>
      </c>
      <c r="DA7" s="38">
        <v>84.26</v>
      </c>
      <c r="DB7" s="38">
        <v>84.48</v>
      </c>
      <c r="DC7" s="38" t="s">
        <v>102</v>
      </c>
      <c r="DD7" s="38">
        <v>84.17</v>
      </c>
      <c r="DE7" s="38">
        <v>83.35</v>
      </c>
      <c r="DF7" s="38">
        <v>83.16</v>
      </c>
      <c r="DG7" s="38">
        <v>82.06</v>
      </c>
      <c r="DH7" s="38">
        <v>95.57</v>
      </c>
      <c r="DI7" s="38" t="s">
        <v>102</v>
      </c>
      <c r="DJ7" s="38">
        <v>31.96</v>
      </c>
      <c r="DK7" s="38">
        <v>35.03</v>
      </c>
      <c r="DL7" s="38">
        <v>36.83</v>
      </c>
      <c r="DM7" s="38">
        <v>38.44</v>
      </c>
      <c r="DN7" s="38" t="s">
        <v>102</v>
      </c>
      <c r="DO7" s="38">
        <v>26.81</v>
      </c>
      <c r="DP7" s="38">
        <v>26.06</v>
      </c>
      <c r="DQ7" s="38">
        <v>24.1</v>
      </c>
      <c r="DR7" s="38">
        <v>19.93</v>
      </c>
      <c r="DS7" s="38">
        <v>36.520000000000003</v>
      </c>
      <c r="DT7" s="38" t="s">
        <v>102</v>
      </c>
      <c r="DU7" s="38">
        <v>0</v>
      </c>
      <c r="DV7" s="38">
        <v>0</v>
      </c>
      <c r="DW7" s="38">
        <v>0</v>
      </c>
      <c r="DX7" s="38">
        <v>0</v>
      </c>
      <c r="DY7" s="38" t="s">
        <v>102</v>
      </c>
      <c r="DZ7" s="38">
        <v>0</v>
      </c>
      <c r="EA7" s="38">
        <v>0</v>
      </c>
      <c r="EB7" s="38">
        <v>0</v>
      </c>
      <c r="EC7" s="38">
        <v>0</v>
      </c>
      <c r="ED7" s="38">
        <v>5.72</v>
      </c>
      <c r="EE7" s="38" t="s">
        <v>102</v>
      </c>
      <c r="EF7" s="38">
        <v>0</v>
      </c>
      <c r="EG7" s="38">
        <v>0</v>
      </c>
      <c r="EH7" s="38">
        <v>0</v>
      </c>
      <c r="EI7" s="38">
        <v>0</v>
      </c>
      <c r="EJ7" s="38" t="s">
        <v>102</v>
      </c>
      <c r="EK7" s="38">
        <v>0.13</v>
      </c>
      <c r="EL7" s="38">
        <v>0.12</v>
      </c>
      <c r="EM7" s="38">
        <v>0.1</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雅幸</cp:lastModifiedBy>
  <dcterms:created xsi:type="dcterms:W3CDTF">2021-12-03T07:14:48Z</dcterms:created>
  <dcterms:modified xsi:type="dcterms:W3CDTF">2022-01-24T10:26:13Z</dcterms:modified>
  <cp:category/>
</cp:coreProperties>
</file>