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eda609\Desktop\252123 高島市\【経営比較分析表】2019_252123_46_1718\"/>
    </mc:Choice>
  </mc:AlternateContent>
  <workbookProtection workbookAlgorithmName="SHA-512" workbookHashValue="BoH05M2lh4t1ArdiMbUyXfGJCkJrMh7ZpMenjaXzBGLPuaP9OTnB7p2vkRT4HQ2rJsit+fYJLs7cBe7XTX6jLw==" workbookSaltValue="ETH6b+2cBT+f34WmHWVSc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<sst xmlns="http://schemas.openxmlformats.org/spreadsheetml/2006/main" count="277" uniqueCount="117">
  <si>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</si>
  <si>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</si>
  <si>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</si>
  <si>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</si>
  <si>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</si>
  <si>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</si>
  <si>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</si>
  <si>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</si>
  <si>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</si>
  <si>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</si>
  <si>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</si>
  <si>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</si>
  <si>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</si>
  <si>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</si>
  <si>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</si>
  <si>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</si>
  <si>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</si>
  <si>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</si>
  <si>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</si>
  <si>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</si>
  <si>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</si>
  <si>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</si>
  <si>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</si>
  <si>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</si>
  <si>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</si>
  <si>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</si>
  <si>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</si>
  <si>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</si>
  <si>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</si>
  <si>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</si>
  <si>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</si>
  <si>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</si>
  <si>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</si>
  <si>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</si>
  <si>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</si>
  <si>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</si>
  <si>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</si>
  <si>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</si>
  <si>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</si>
  <si>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</si>
  <si>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</si>
  <si>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</si>
  <si>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</si>
  <si>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</si>
  <si>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</si>
  <si>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</si>
  <si>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</si>
  <si>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</si>
  <si>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</si>
  <si>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</si>
  <si>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</si>
  <si>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</si>
  <si>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</si>
  <si>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</si>
  <si>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</si>
  <si>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</si>
  <si>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</si>
  <si>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</si>
  <si>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</si>
  <si>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</si>
  <si>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</si>
  <si>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</si>
  <si>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</si>
  <si>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</si>
  <si>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</si>
  <si>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</si>
  <si>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</si>
  <si>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</si>
  <si>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</si>
  <si>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</si>
  <si>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</si>
  <si>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</si>
  <si>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</si>
  <si>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</si>
  <si>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</si>
  <si>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</si>
  <si>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</si>
  <si>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</si>
  <si>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</si>
  <si>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</si>
  <si>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</si>
  <si>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</si>
  <si>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</si>
  <si>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</si>
  <si>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</si>
  <si>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</si>
  <si>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</si>
  <si>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</si>
  <si>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</si>
  <si>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</si>
  <si>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</si>
  <si>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</si>
  <si>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</si>
  <si>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</si>
  <si>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</si>
  <si>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</si>
  <si>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</si>
  <si>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</si>
  <si>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</si>
  <si>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</si>
  <si>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</si>
  <si>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</si>
  <si>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</si>
  <si>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</si>
  <si>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</si>
  <si>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</si>
  <si>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</si>
  <si>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</si>
  <si>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</si>
  <si>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</si>
  <si>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</si>
  <si>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</si>
  <si>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</si>
  <si>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</si>
  <si>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平成２９年度から地方公営企業法を適用したことから、グラフはＨ２９からとなっています。
①経常収支比率は、全国平均、類似団体平均を下回っていますが、年々上昇しており、改善が見られます。
②累積欠損金比率は、全国平均を上回っていますが、年々減少しており、改善が見られます。
③流動比率は、手持ち資金が少なく、企業債償還額が多いことにより、１００％を下回っています。
④企業債残高対事業規模比率は、全国平均、類似団体平均と比べて低位で推移しており、比較的良好と思われます。
⑤経費回収率は、使用料収入が減少したことで前年度を下回った。
⑥汚水処理原価は、有収水量が減少したことで前年度を上回った。
⑦流域下水道にのみ接続しています。
⑧水洗化率は、前年度より上昇していますが、全国平均を下回っています。継続した啓発により水洗化率の向上を目指す必要があります。　　</t>
    <rPh sb="1" eb="3">
      <t>ヘイセイ</t>
    </rPh>
    <rPh sb="5" eb="7">
      <t>ネンド</t>
    </rPh>
    <rPh sb="9" eb="11">
      <t>チホウ</t>
    </rPh>
    <rPh sb="11" eb="13">
      <t>コウエイ</t>
    </rPh>
    <rPh sb="13" eb="15">
      <t>キギョウ</t>
    </rPh>
    <rPh sb="15" eb="16">
      <t>ホウ</t>
    </rPh>
    <rPh sb="17" eb="19">
      <t>テキヨウ</t>
    </rPh>
    <rPh sb="45" eb="47">
      <t>ケイジョウ</t>
    </rPh>
    <rPh sb="47" eb="49">
      <t>シュウシ</t>
    </rPh>
    <rPh sb="49" eb="51">
      <t>ヒリツ</t>
    </rPh>
    <rPh sb="53" eb="55">
      <t>ゼンコク</t>
    </rPh>
    <rPh sb="55" eb="57">
      <t>ヘイキン</t>
    </rPh>
    <rPh sb="58" eb="60">
      <t>ルイジ</t>
    </rPh>
    <rPh sb="60" eb="62">
      <t>ダンタイ</t>
    </rPh>
    <rPh sb="62" eb="64">
      <t>ヘイキン</t>
    </rPh>
    <rPh sb="65" eb="67">
      <t>シタマワ</t>
    </rPh>
    <rPh sb="74" eb="76">
      <t>ネンネン</t>
    </rPh>
    <rPh sb="76" eb="78">
      <t>ジョウショウ</t>
    </rPh>
    <rPh sb="83" eb="85">
      <t>カイゼン</t>
    </rPh>
    <rPh sb="86" eb="87">
      <t>ミ</t>
    </rPh>
    <rPh sb="94" eb="96">
      <t>ルイセキ</t>
    </rPh>
    <rPh sb="96" eb="98">
      <t>ケッソン</t>
    </rPh>
    <rPh sb="98" eb="99">
      <t>キン</t>
    </rPh>
    <rPh sb="99" eb="101">
      <t>ヒリツ</t>
    </rPh>
    <rPh sb="103" eb="105">
      <t>ゼンコク</t>
    </rPh>
    <rPh sb="105" eb="107">
      <t>ヘイキン</t>
    </rPh>
    <rPh sb="108" eb="110">
      <t>ウワマワ</t>
    </rPh>
    <rPh sb="117" eb="119">
      <t>ネンネン</t>
    </rPh>
    <rPh sb="119" eb="121">
      <t>ゲンショウ</t>
    </rPh>
    <rPh sb="126" eb="128">
      <t>カイゼン</t>
    </rPh>
    <rPh sb="129" eb="130">
      <t>ミ</t>
    </rPh>
    <rPh sb="137" eb="139">
      <t>リュウドウ</t>
    </rPh>
    <rPh sb="139" eb="141">
      <t>ヒリツ</t>
    </rPh>
    <rPh sb="143" eb="145">
      <t>テモ</t>
    </rPh>
    <rPh sb="146" eb="148">
      <t>シキン</t>
    </rPh>
    <rPh sb="149" eb="150">
      <t>スク</t>
    </rPh>
    <rPh sb="153" eb="155">
      <t>キギョウ</t>
    </rPh>
    <rPh sb="155" eb="156">
      <t>サイ</t>
    </rPh>
    <rPh sb="156" eb="158">
      <t>ショウカン</t>
    </rPh>
    <rPh sb="158" eb="159">
      <t>ガク</t>
    </rPh>
    <rPh sb="160" eb="161">
      <t>オオ</t>
    </rPh>
    <rPh sb="173" eb="174">
      <t>シタ</t>
    </rPh>
    <rPh sb="174" eb="175">
      <t>マワ</t>
    </rPh>
    <rPh sb="183" eb="185">
      <t>キギョウ</t>
    </rPh>
    <rPh sb="185" eb="186">
      <t>サイ</t>
    </rPh>
    <rPh sb="186" eb="188">
      <t>ザンダカ</t>
    </rPh>
    <rPh sb="188" eb="189">
      <t>タイ</t>
    </rPh>
    <rPh sb="189" eb="191">
      <t>ジギョウ</t>
    </rPh>
    <rPh sb="191" eb="193">
      <t>キボ</t>
    </rPh>
    <rPh sb="193" eb="195">
      <t>ヒリツ</t>
    </rPh>
    <rPh sb="197" eb="199">
      <t>ゼンコク</t>
    </rPh>
    <rPh sb="199" eb="201">
      <t>ヘイキン</t>
    </rPh>
    <rPh sb="202" eb="204">
      <t>ルイジ</t>
    </rPh>
    <rPh sb="204" eb="205">
      <t>ダン</t>
    </rPh>
    <rPh sb="205" eb="206">
      <t>タイ</t>
    </rPh>
    <rPh sb="206" eb="208">
      <t>ヘイキン</t>
    </rPh>
    <rPh sb="209" eb="210">
      <t>クラ</t>
    </rPh>
    <rPh sb="212" eb="214">
      <t>テイイ</t>
    </rPh>
    <rPh sb="215" eb="217">
      <t>スイイ</t>
    </rPh>
    <rPh sb="222" eb="225">
      <t>ヒカクテキ</t>
    </rPh>
    <rPh sb="225" eb="227">
      <t>リョウコウ</t>
    </rPh>
    <rPh sb="228" eb="229">
      <t>オモ</t>
    </rPh>
    <rPh sb="236" eb="238">
      <t>ケイヒ</t>
    </rPh>
    <rPh sb="238" eb="240">
      <t>カイシュウ</t>
    </rPh>
    <rPh sb="240" eb="241">
      <t>リツ</t>
    </rPh>
    <rPh sb="243" eb="246">
      <t>シヨウリョウ</t>
    </rPh>
    <rPh sb="246" eb="248">
      <t>シュウニュウ</t>
    </rPh>
    <rPh sb="249" eb="251">
      <t>ゲンショウ</t>
    </rPh>
    <rPh sb="256" eb="259">
      <t>ゼンネンド</t>
    </rPh>
    <rPh sb="260" eb="262">
      <t>シタマワ</t>
    </rPh>
    <rPh sb="267" eb="271">
      <t>オスイショリ</t>
    </rPh>
    <rPh sb="271" eb="273">
      <t>ゲンカ</t>
    </rPh>
    <rPh sb="275" eb="277">
      <t>ユウシュウ</t>
    </rPh>
    <rPh sb="277" eb="279">
      <t>スイリョウ</t>
    </rPh>
    <rPh sb="280" eb="282">
      <t>ゲンショウ</t>
    </rPh>
    <rPh sb="287" eb="290">
      <t>ゼンネンド</t>
    </rPh>
    <rPh sb="291" eb="293">
      <t>ウワマワ</t>
    </rPh>
    <rPh sb="298" eb="300">
      <t>リュウイキ</t>
    </rPh>
    <rPh sb="300" eb="303">
      <t>ゲスイドウ</t>
    </rPh>
    <rPh sb="306" eb="308">
      <t>セツゾク</t>
    </rPh>
    <rPh sb="316" eb="319">
      <t>スイセンカ</t>
    </rPh>
    <rPh sb="319" eb="320">
      <t>リツ</t>
    </rPh>
    <rPh sb="322" eb="325">
      <t>ゼンネンド</t>
    </rPh>
    <rPh sb="327" eb="329">
      <t>ジョウショウ</t>
    </rPh>
    <rPh sb="336" eb="338">
      <t>ゼンコク</t>
    </rPh>
    <rPh sb="338" eb="340">
      <t>ヘイキン</t>
    </rPh>
    <rPh sb="341" eb="343">
      <t>シタマワ</t>
    </rPh>
    <rPh sb="349" eb="351">
      <t>ケイゾク</t>
    </rPh>
    <rPh sb="353" eb="355">
      <t>ケイハツ</t>
    </rPh>
    <rPh sb="358" eb="361">
      <t>スイセンカ</t>
    </rPh>
    <rPh sb="361" eb="362">
      <t>リツ</t>
    </rPh>
    <rPh sb="363" eb="365">
      <t>コウジョウ</t>
    </rPh>
    <rPh sb="366" eb="368">
      <t>メザ</t>
    </rPh>
    <rPh sb="369" eb="371">
      <t>ヒツヨウ</t>
    </rPh>
    <phoneticPr fontId="4"/>
  </si>
  <si>
    <t>①有形固定資産減価償却率は、類似団体平均を上回っていますが、耐用年数を経過した管渠はないことから、②管渠老朽化率は０となっており、また、更新を実施していないため、③管渠改善率も０となっています。</t>
    <rPh sb="1" eb="12">
      <t>ユウケイコテイシサンゲンカショウキャクリツ</t>
    </rPh>
    <rPh sb="14" eb="16">
      <t>ルイジ</t>
    </rPh>
    <rPh sb="16" eb="18">
      <t>ダンタイ</t>
    </rPh>
    <rPh sb="18" eb="20">
      <t>ヘイキン</t>
    </rPh>
    <rPh sb="21" eb="23">
      <t>ウワマワ</t>
    </rPh>
    <rPh sb="30" eb="32">
      <t>タイヨウ</t>
    </rPh>
    <rPh sb="32" eb="34">
      <t>ネンスウ</t>
    </rPh>
    <rPh sb="35" eb="37">
      <t>ケイカ</t>
    </rPh>
    <rPh sb="39" eb="41">
      <t>カンキョ</t>
    </rPh>
    <rPh sb="50" eb="52">
      <t>カンキョ</t>
    </rPh>
    <rPh sb="52" eb="55">
      <t>ロウキュウカ</t>
    </rPh>
    <rPh sb="55" eb="56">
      <t>リツ</t>
    </rPh>
    <rPh sb="68" eb="70">
      <t>コウシン</t>
    </rPh>
    <rPh sb="71" eb="73">
      <t>ジッシ</t>
    </rPh>
    <rPh sb="82" eb="84">
      <t>カンキョ</t>
    </rPh>
    <rPh sb="84" eb="86">
      <t>カイゼン</t>
    </rPh>
    <rPh sb="86" eb="87">
      <t>リツ</t>
    </rPh>
    <phoneticPr fontId="4"/>
  </si>
  <si>
    <t>　下水道を取り巻く状況は今後厳しくなる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rPh sb="1" eb="4">
      <t>ゲスイドウ</t>
    </rPh>
    <rPh sb="5" eb="6">
      <t>ト</t>
    </rPh>
    <rPh sb="7" eb="8">
      <t>マ</t>
    </rPh>
    <rPh sb="9" eb="11">
      <t>ジョウキョウ</t>
    </rPh>
    <rPh sb="12" eb="14">
      <t>コンゴ</t>
    </rPh>
    <rPh sb="14" eb="15">
      <t>キビ</t>
    </rPh>
    <rPh sb="22" eb="24">
      <t>ヨソク</t>
    </rPh>
    <rPh sb="34" eb="36">
      <t>ジギョウ</t>
    </rPh>
    <rPh sb="37" eb="40">
      <t>コウリツカ</t>
    </rPh>
    <rPh sb="41" eb="43">
      <t>ケイヒ</t>
    </rPh>
    <rPh sb="44" eb="46">
      <t>シュクゲン</t>
    </rPh>
    <rPh sb="47" eb="48">
      <t>ヒ</t>
    </rPh>
    <rPh sb="49" eb="50">
      <t>ツヅ</t>
    </rPh>
    <rPh sb="51" eb="52">
      <t>ト</t>
    </rPh>
    <rPh sb="53" eb="54">
      <t>ク</t>
    </rPh>
    <rPh sb="59" eb="61">
      <t>シセツ</t>
    </rPh>
    <rPh sb="62" eb="65">
      <t>ロウキュウカ</t>
    </rPh>
    <rPh sb="66" eb="67">
      <t>タイ</t>
    </rPh>
    <rPh sb="81" eb="83">
      <t>ケイカク</t>
    </rPh>
    <rPh sb="84" eb="85">
      <t>モト</t>
    </rPh>
    <rPh sb="87" eb="90">
      <t>ケイカクテキ</t>
    </rPh>
    <rPh sb="92" eb="95">
      <t>コウリツテキ</t>
    </rPh>
    <rPh sb="96" eb="98">
      <t>カイチク</t>
    </rPh>
    <rPh sb="98" eb="100">
      <t>コウシン</t>
    </rPh>
    <rPh sb="101" eb="102">
      <t>オコナ</t>
    </rPh>
    <rPh sb="106" eb="108">
      <t>ジゾク</t>
    </rPh>
    <rPh sb="108" eb="110">
      <t>カノウ</t>
    </rPh>
    <rPh sb="111" eb="113">
      <t>ジギョウ</t>
    </rPh>
    <rPh sb="113" eb="115">
      <t>ケイエイ</t>
    </rPh>
    <rPh sb="116" eb="117">
      <t>ツト</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</si>
</sst>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FA-4400-92D9-52BCF94C18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0.12</c:v>
                </c:pt>
                <c:pt idx="4">
                  <c:v>0.1</c:v>
                </c:pt>
              </c:numCache>
            </c:numRef>
          </c:val>
          <c:smooth val="0"/>
          <c:extLst>
            <c:ext xmlns:c16="http://schemas.microsoft.com/office/drawing/2014/chart" uri="{C3380CC4-5D6E-409C-BE32-E72D297353CC}">
              <c16:uniqueId val="{00000001-B1FA-4400-92D9-52BCF94C18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77.739999999999995</c:v>
                </c:pt>
                <c:pt idx="3">
                  <c:v>0</c:v>
                </c:pt>
                <c:pt idx="4">
                  <c:v>0</c:v>
                </c:pt>
              </c:numCache>
            </c:numRef>
          </c:val>
          <c:extLst>
            <c:ext xmlns:c16="http://schemas.microsoft.com/office/drawing/2014/chart" uri="{C3380CC4-5D6E-409C-BE32-E72D297353CC}">
              <c16:uniqueId val="{00000000-8090-4B00-B9E4-99B024E772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50.24</c:v>
                </c:pt>
                <c:pt idx="3">
                  <c:v>49.68</c:v>
                </c:pt>
                <c:pt idx="4">
                  <c:v>49.27</c:v>
                </c:pt>
              </c:numCache>
            </c:numRef>
          </c:val>
          <c:smooth val="0"/>
          <c:extLst>
            <c:ext xmlns:c16="http://schemas.microsoft.com/office/drawing/2014/chart" uri="{C3380CC4-5D6E-409C-BE32-E72D297353CC}">
              <c16:uniqueId val="{00000001-8090-4B00-B9E4-99B024E772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83.81</c:v>
                </c:pt>
                <c:pt idx="3">
                  <c:v>83.78</c:v>
                </c:pt>
                <c:pt idx="4">
                  <c:v>84.26</c:v>
                </c:pt>
              </c:numCache>
            </c:numRef>
          </c:val>
          <c:extLst>
            <c:ext xmlns:c16="http://schemas.microsoft.com/office/drawing/2014/chart" uri="{C3380CC4-5D6E-409C-BE32-E72D297353CC}">
              <c16:uniqueId val="{00000000-E217-4595-8FBA-64E0CA1B78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84.17</c:v>
                </c:pt>
                <c:pt idx="3">
                  <c:v>83.35</c:v>
                </c:pt>
                <c:pt idx="4">
                  <c:v>83.16</c:v>
                </c:pt>
              </c:numCache>
            </c:numRef>
          </c:val>
          <c:smooth val="0"/>
          <c:extLst>
            <c:ext xmlns:c16="http://schemas.microsoft.com/office/drawing/2014/chart" uri="{C3380CC4-5D6E-409C-BE32-E72D297353CC}">
              <c16:uniqueId val="{00000001-E217-4595-8FBA-64E0CA1B78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91.52</c:v>
                </c:pt>
                <c:pt idx="3">
                  <c:v>102.69</c:v>
                </c:pt>
                <c:pt idx="4">
                  <c:v>104.98</c:v>
                </c:pt>
              </c:numCache>
            </c:numRef>
          </c:val>
          <c:extLst>
            <c:ext xmlns:c16="http://schemas.microsoft.com/office/drawing/2014/chart" uri="{C3380CC4-5D6E-409C-BE32-E72D297353CC}">
              <c16:uniqueId val="{00000000-D1F8-45A8-8D16-730ACDAD16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106.7</c:v>
                </c:pt>
                <c:pt idx="3">
                  <c:v>106.83</c:v>
                </c:pt>
                <c:pt idx="4">
                  <c:v>109.21</c:v>
                </c:pt>
              </c:numCache>
            </c:numRef>
          </c:val>
          <c:smooth val="0"/>
          <c:extLst>
            <c:ext xmlns:c16="http://schemas.microsoft.com/office/drawing/2014/chart" uri="{C3380CC4-5D6E-409C-BE32-E72D297353CC}">
              <c16:uniqueId val="{00000001-D1F8-45A8-8D16-730ACDAD16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31.96</c:v>
                </c:pt>
                <c:pt idx="3">
                  <c:v>35.03</c:v>
                </c:pt>
                <c:pt idx="4">
                  <c:v>36.83</c:v>
                </c:pt>
              </c:numCache>
            </c:numRef>
          </c:val>
          <c:extLst>
            <c:ext xmlns:c16="http://schemas.microsoft.com/office/drawing/2014/chart" uri="{C3380CC4-5D6E-409C-BE32-E72D297353CC}">
              <c16:uniqueId val="{00000000-C1AD-4341-9553-EF2C16288C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26.81</c:v>
                </c:pt>
                <c:pt idx="3">
                  <c:v>26.06</c:v>
                </c:pt>
                <c:pt idx="4">
                  <c:v>24.1</c:v>
                </c:pt>
              </c:numCache>
            </c:numRef>
          </c:val>
          <c:smooth val="0"/>
          <c:extLst>
            <c:ext xmlns:c16="http://schemas.microsoft.com/office/drawing/2014/chart" uri="{C3380CC4-5D6E-409C-BE32-E72D297353CC}">
              <c16:uniqueId val="{00000001-C1AD-4341-9553-EF2C16288C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59E-42EB-AC60-D9EAA6D347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59E-42EB-AC60-D9EAA6D347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29.53</c:v>
                </c:pt>
                <c:pt idx="3">
                  <c:v>22.84</c:v>
                </c:pt>
                <c:pt idx="4">
                  <c:v>10.57</c:v>
                </c:pt>
              </c:numCache>
            </c:numRef>
          </c:val>
          <c:extLst>
            <c:ext xmlns:c16="http://schemas.microsoft.com/office/drawing/2014/chart" uri="{C3380CC4-5D6E-409C-BE32-E72D297353CC}">
              <c16:uniqueId val="{00000000-1841-4AB5-A72D-5ABD62B8D1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26.14</c:v>
                </c:pt>
                <c:pt idx="3">
                  <c:v>22.02</c:v>
                </c:pt>
                <c:pt idx="4">
                  <c:v>15.73</c:v>
                </c:pt>
              </c:numCache>
            </c:numRef>
          </c:val>
          <c:smooth val="0"/>
          <c:extLst>
            <c:ext xmlns:c16="http://schemas.microsoft.com/office/drawing/2014/chart" uri="{C3380CC4-5D6E-409C-BE32-E72D297353CC}">
              <c16:uniqueId val="{00000001-1841-4AB5-A72D-5ABD62B8D1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33.15</c:v>
                </c:pt>
                <c:pt idx="3">
                  <c:v>31.96</c:v>
                </c:pt>
                <c:pt idx="4">
                  <c:v>28.02</c:v>
                </c:pt>
              </c:numCache>
            </c:numRef>
          </c:val>
          <c:extLst>
            <c:ext xmlns:c16="http://schemas.microsoft.com/office/drawing/2014/chart" uri="{C3380CC4-5D6E-409C-BE32-E72D297353CC}">
              <c16:uniqueId val="{00000000-DA43-4D96-9FFC-46EF50E3AA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68.290000000000006</c:v>
                </c:pt>
                <c:pt idx="3">
                  <c:v>68.040000000000006</c:v>
                </c:pt>
                <c:pt idx="4">
                  <c:v>57.26</c:v>
                </c:pt>
              </c:numCache>
            </c:numRef>
          </c:val>
          <c:smooth val="0"/>
          <c:extLst>
            <c:ext xmlns:c16="http://schemas.microsoft.com/office/drawing/2014/chart" uri="{C3380CC4-5D6E-409C-BE32-E72D297353CC}">
              <c16:uniqueId val="{00000001-DA43-4D96-9FFC-46EF50E3AA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43.3</c:v>
                </c:pt>
                <c:pt idx="3">
                  <c:v>40.340000000000003</c:v>
                </c:pt>
                <c:pt idx="4">
                  <c:v>38.299999999999997</c:v>
                </c:pt>
              </c:numCache>
            </c:numRef>
          </c:val>
          <c:extLst>
            <c:ext xmlns:c16="http://schemas.microsoft.com/office/drawing/2014/chart" uri="{C3380CC4-5D6E-409C-BE32-E72D297353CC}">
              <c16:uniqueId val="{00000000-18AD-47BC-8722-0466B134EE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1124.26</c:v>
                </c:pt>
                <c:pt idx="3">
                  <c:v>1048.23</c:v>
                </c:pt>
                <c:pt idx="4">
                  <c:v>1130.42</c:v>
                </c:pt>
              </c:numCache>
            </c:numRef>
          </c:val>
          <c:smooth val="0"/>
          <c:extLst>
            <c:ext xmlns:c16="http://schemas.microsoft.com/office/drawing/2014/chart" uri="{C3380CC4-5D6E-409C-BE32-E72D297353CC}">
              <c16:uniqueId val="{00000001-18AD-47BC-8722-0466B134EE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88.79</c:v>
                </c:pt>
                <c:pt idx="3">
                  <c:v>96.45</c:v>
                </c:pt>
                <c:pt idx="4">
                  <c:v>95.28</c:v>
                </c:pt>
              </c:numCache>
            </c:numRef>
          </c:val>
          <c:extLst>
            <c:ext xmlns:c16="http://schemas.microsoft.com/office/drawing/2014/chart" uri="{C3380CC4-5D6E-409C-BE32-E72D297353CC}">
              <c16:uniqueId val="{00000000-C460-45F8-AC26-5D8484C3C72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80.58</c:v>
                </c:pt>
                <c:pt idx="3">
                  <c:v>78.92</c:v>
                </c:pt>
                <c:pt idx="4">
                  <c:v>74.17</c:v>
                </c:pt>
              </c:numCache>
            </c:numRef>
          </c:val>
          <c:smooth val="0"/>
          <c:extLst>
            <c:ext xmlns:c16="http://schemas.microsoft.com/office/drawing/2014/chart" uri="{C3380CC4-5D6E-409C-BE32-E72D297353CC}">
              <c16:uniqueId val="{00000001-C460-45F8-AC26-5D8484C3C72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192.99</c:v>
                </c:pt>
                <c:pt idx="3">
                  <c:v>177.78</c:v>
                </c:pt>
                <c:pt idx="4">
                  <c:v>180.4</c:v>
                </c:pt>
              </c:numCache>
            </c:numRef>
          </c:val>
          <c:extLst>
            <c:ext xmlns:c16="http://schemas.microsoft.com/office/drawing/2014/chart" uri="{C3380CC4-5D6E-409C-BE32-E72D297353CC}">
              <c16:uniqueId val="{00000000-756F-4725-964F-9BD3B26E10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216.21</c:v>
                </c:pt>
                <c:pt idx="3">
                  <c:v>220.31</c:v>
                </c:pt>
                <c:pt idx="4">
                  <c:v>230.95</c:v>
                </c:pt>
              </c:numCache>
            </c:numRef>
          </c:val>
          <c:smooth val="0"/>
          <c:extLst>
            <c:ext xmlns:c16="http://schemas.microsoft.com/office/drawing/2014/chart" uri="{C3380CC4-5D6E-409C-BE32-E72D297353CC}">
              <c16:uniqueId val="{00000001-756F-4725-964F-9BD3B26E10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高島市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48203</v>
      </c>
      <c r="AM8" s="69"/>
      <c r="AN8" s="69"/>
      <c r="AO8" s="69"/>
      <c r="AP8" s="69"/>
      <c r="AQ8" s="69"/>
      <c r="AR8" s="69"/>
      <c r="AS8" s="69"/>
      <c r="AT8" s="68">
        <f>データ!T6</f>
        <v>693.05</v>
      </c>
      <c r="AU8" s="68"/>
      <c r="AV8" s="68"/>
      <c r="AW8" s="68"/>
      <c r="AX8" s="68"/>
      <c r="AY8" s="68"/>
      <c r="AZ8" s="68"/>
      <c r="BA8" s="68"/>
      <c r="BB8" s="68">
        <f>データ!U6</f>
        <v>69.55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64.56</v>
      </c>
      <c r="J10" s="68"/>
      <c r="K10" s="68"/>
      <c r="L10" s="68"/>
      <c r="M10" s="68"/>
      <c r="N10" s="68"/>
      <c r="O10" s="68"/>
      <c r="P10" s="68">
        <f>データ!P6</f>
        <v>47.36</v>
      </c>
      <c r="Q10" s="68"/>
      <c r="R10" s="68"/>
      <c r="S10" s="68"/>
      <c r="T10" s="68"/>
      <c r="U10" s="68"/>
      <c r="V10" s="68"/>
      <c r="W10" s="68">
        <f>データ!Q6</f>
        <v>90.19</v>
      </c>
      <c r="X10" s="68"/>
      <c r="Y10" s="68"/>
      <c r="Z10" s="68"/>
      <c r="AA10" s="68"/>
      <c r="AB10" s="68"/>
      <c r="AC10" s="68"/>
      <c r="AD10" s="69">
        <f>データ!R6</f>
        <v>3300</v>
      </c>
      <c r="AE10" s="69"/>
      <c r="AF10" s="69"/>
      <c r="AG10" s="69"/>
      <c r="AH10" s="69"/>
      <c r="AI10" s="69"/>
      <c r="AJ10" s="69"/>
      <c r="AK10" s="2"/>
      <c r="AL10" s="69">
        <f>データ!V6</f>
        <v>22706</v>
      </c>
      <c r="AM10" s="69"/>
      <c r="AN10" s="69"/>
      <c r="AO10" s="69"/>
      <c r="AP10" s="69"/>
      <c r="AQ10" s="69"/>
      <c r="AR10" s="69"/>
      <c r="AS10" s="69"/>
      <c r="AT10" s="68">
        <f>データ!W6</f>
        <v>9.69</v>
      </c>
      <c r="AU10" s="68"/>
      <c r="AV10" s="68"/>
      <c r="AW10" s="68"/>
      <c r="AX10" s="68"/>
      <c r="AY10" s="68"/>
      <c r="AZ10" s="68"/>
      <c r="BA10" s="68"/>
      <c r="BB10" s="68">
        <f>データ!X6</f>
        <v>2343.2399999999998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S4a8grP4qdVs6M4TbjmtlAZKAyQib10RTVWAZOTolnU5fSwiK73iUv+Bdf2iGgrKqeH+iv4A4R4TF9wd/zzaEQ==" saltValue="rwuMPNUEpyhOPVWEop1a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252123</v>
      </c>
      <c r="D6" s="33">
        <f t="shared" si="3"/>
        <v>46</v>
      </c>
      <c r="E6" s="33">
        <f t="shared" si="3"/>
        <v>17</v>
      </c>
      <c r="F6" s="33">
        <f t="shared" si="3"/>
        <v>1</v>
      </c>
      <c r="G6" s="33">
        <f t="shared" si="3"/>
        <v>0</v>
      </c>
      <c r="H6" s="33" t="str">
        <f t="shared" si="3"/>
        <v>滋賀県　高島市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64.56</v>
      </c>
      <c r="P6" s="34">
        <f t="shared" si="3"/>
        <v>47.36</v>
      </c>
      <c r="Q6" s="34">
        <f t="shared" si="3"/>
        <v>90.19</v>
      </c>
      <c r="R6" s="34">
        <f t="shared" si="3"/>
        <v>3300</v>
      </c>
      <c r="S6" s="34">
        <f t="shared" si="3"/>
        <v>48203</v>
      </c>
      <c r="T6" s="34">
        <f t="shared" si="3"/>
        <v>693.05</v>
      </c>
      <c r="U6" s="34">
        <f t="shared" si="3"/>
        <v>69.55</v>
      </c>
      <c r="V6" s="34">
        <f t="shared" si="3"/>
        <v>22706</v>
      </c>
      <c r="W6" s="34">
        <f t="shared" si="3"/>
        <v>9.69</v>
      </c>
      <c r="X6" s="34">
        <f t="shared" si="3"/>
        <v>2343.2399999999998</v>
      </c>
      <c r="Y6" s="35" t="str">
        <f>IF(Y7="",NA(),Y7)</f>
        <v>-</v>
      </c>
      <c r="Z6" s="35" t="str">
        <f t="shared" ref="Z6:AH6" si="4">IF(Z7="",NA(),Z7)</f>
        <v>-</v>
      </c>
      <c r="AA6" s="35">
        <f t="shared" si="4"/>
        <v>91.52</v>
      </c>
      <c r="AB6" s="35">
        <f t="shared" si="4"/>
        <v>102.69</v>
      </c>
      <c r="AC6" s="35">
        <f t="shared" si="4"/>
        <v>104.98</v>
      </c>
      <c r="AD6" s="35" t="str">
        <f t="shared" si="4"/>
        <v>-</v>
      </c>
      <c r="AE6" s="35" t="str">
        <f t="shared" si="4"/>
        <v>-</v>
      </c>
      <c r="AF6" s="35">
        <f t="shared" si="4"/>
        <v>106.7</v>
      </c>
      <c r="AG6" s="35">
        <f t="shared" si="4"/>
        <v>106.83</v>
      </c>
      <c r="AH6" s="35">
        <f t="shared" si="4"/>
        <v>109.21</v>
      </c>
      <c r="AI6" s="34" t="str">
        <f>IF(AI7="","",IF(AI7="-","【-】","【"&amp;SUBSTITUTE(TEXT(AI7,"#,##0.00"),"-","△")&amp;"】"))</f>
        <v>【108.07】</v>
      </c>
      <c r="AJ6" s="35" t="str">
        <f>IF(AJ7="",NA(),AJ7)</f>
        <v>-</v>
      </c>
      <c r="AK6" s="35" t="str">
        <f t="shared" ref="AK6:AS6" si="5">IF(AK7="",NA(),AK7)</f>
        <v>-</v>
      </c>
      <c r="AL6" s="35">
        <f t="shared" si="5"/>
        <v>29.53</v>
      </c>
      <c r="AM6" s="35">
        <f t="shared" si="5"/>
        <v>22.84</v>
      </c>
      <c r="AN6" s="35">
        <f t="shared" si="5"/>
        <v>10.57</v>
      </c>
      <c r="AO6" s="35" t="str">
        <f t="shared" si="5"/>
        <v>-</v>
      </c>
      <c r="AP6" s="35" t="str">
        <f t="shared" si="5"/>
        <v>-</v>
      </c>
      <c r="AQ6" s="35">
        <f t="shared" si="5"/>
        <v>26.14</v>
      </c>
      <c r="AR6" s="35">
        <f t="shared" si="5"/>
        <v>22.02</v>
      </c>
      <c r="AS6" s="35">
        <f t="shared" si="5"/>
        <v>15.73</v>
      </c>
      <c r="AT6" s="34" t="str">
        <f>IF(AT7="","",IF(AT7="-","【-】","【"&amp;SUBSTITUTE(TEXT(AT7,"#,##0.00"),"-","△")&amp;"】"))</f>
        <v>【3.09】</v>
      </c>
      <c r="AU6" s="35" t="str">
        <f>IF(AU7="",NA(),AU7)</f>
        <v>-</v>
      </c>
      <c r="AV6" s="35" t="str">
        <f t="shared" ref="AV6:BD6" si="6">IF(AV7="",NA(),AV7)</f>
        <v>-</v>
      </c>
      <c r="AW6" s="35">
        <f t="shared" si="6"/>
        <v>33.15</v>
      </c>
      <c r="AX6" s="35">
        <f t="shared" si="6"/>
        <v>31.96</v>
      </c>
      <c r="AY6" s="35">
        <f t="shared" si="6"/>
        <v>28.02</v>
      </c>
      <c r="AZ6" s="35" t="str">
        <f t="shared" si="6"/>
        <v>-</v>
      </c>
      <c r="BA6" s="35" t="str">
        <f t="shared" si="6"/>
        <v>-</v>
      </c>
      <c r="BB6" s="35">
        <f t="shared" si="6"/>
        <v>68.290000000000006</v>
      </c>
      <c r="BC6" s="35">
        <f t="shared" si="6"/>
        <v>68.040000000000006</v>
      </c>
      <c r="BD6" s="35">
        <f t="shared" si="6"/>
        <v>57.26</v>
      </c>
      <c r="BE6" s="34" t="str">
        <f>IF(BE7="","",IF(BE7="-","【-】","【"&amp;SUBSTITUTE(TEXT(BE7,"#,##0.00"),"-","△")&amp;"】"))</f>
        <v>【69.54】</v>
      </c>
      <c r="BF6" s="35" t="str">
        <f>IF(BF7="",NA(),BF7)</f>
        <v>-</v>
      </c>
      <c r="BG6" s="35" t="str">
        <f t="shared" ref="BG6:BO6" si="7">IF(BG7="",NA(),BG7)</f>
        <v>-</v>
      </c>
      <c r="BH6" s="35">
        <f t="shared" si="7"/>
        <v>43.3</v>
      </c>
      <c r="BI6" s="35">
        <f t="shared" si="7"/>
        <v>40.340000000000003</v>
      </c>
      <c r="BJ6" s="35">
        <f t="shared" si="7"/>
        <v>38.299999999999997</v>
      </c>
      <c r="BK6" s="35" t="str">
        <f t="shared" si="7"/>
        <v>-</v>
      </c>
      <c r="BL6" s="35" t="str">
        <f t="shared" si="7"/>
        <v>-</v>
      </c>
      <c r="BM6" s="35">
        <f t="shared" si="7"/>
        <v>1124.26</v>
      </c>
      <c r="BN6" s="35">
        <f t="shared" si="7"/>
        <v>1048.23</v>
      </c>
      <c r="BO6" s="35">
        <f t="shared" si="7"/>
        <v>1130.42</v>
      </c>
      <c r="BP6" s="34" t="str">
        <f>IF(BP7="","",IF(BP7="-","【-】","【"&amp;SUBSTITUTE(TEXT(BP7,"#,##0.00"),"-","△")&amp;"】"))</f>
        <v>【682.51】</v>
      </c>
      <c r="BQ6" s="35" t="str">
        <f>IF(BQ7="",NA(),BQ7)</f>
        <v>-</v>
      </c>
      <c r="BR6" s="35" t="str">
        <f t="shared" ref="BR6:BZ6" si="8">IF(BR7="",NA(),BR7)</f>
        <v>-</v>
      </c>
      <c r="BS6" s="35">
        <f t="shared" si="8"/>
        <v>88.79</v>
      </c>
      <c r="BT6" s="35">
        <f t="shared" si="8"/>
        <v>96.45</v>
      </c>
      <c r="BU6" s="35">
        <f t="shared" si="8"/>
        <v>95.28</v>
      </c>
      <c r="BV6" s="35" t="str">
        <f t="shared" si="8"/>
        <v>-</v>
      </c>
      <c r="BW6" s="35" t="str">
        <f t="shared" si="8"/>
        <v>-</v>
      </c>
      <c r="BX6" s="35">
        <f t="shared" si="8"/>
        <v>80.58</v>
      </c>
      <c r="BY6" s="35">
        <f t="shared" si="8"/>
        <v>78.92</v>
      </c>
      <c r="BZ6" s="35">
        <f t="shared" si="8"/>
        <v>74.17</v>
      </c>
      <c r="CA6" s="34" t="str">
        <f>IF(CA7="","",IF(CA7="-","【-】","【"&amp;SUBSTITUTE(TEXT(CA7,"#,##0.00"),"-","△")&amp;"】"))</f>
        <v>【100.34】</v>
      </c>
      <c r="CB6" s="35" t="str">
        <f>IF(CB7="",NA(),CB7)</f>
        <v>-</v>
      </c>
      <c r="CC6" s="35" t="str">
        <f t="shared" ref="CC6:CK6" si="9">IF(CC7="",NA(),CC7)</f>
        <v>-</v>
      </c>
      <c r="CD6" s="35">
        <f t="shared" si="9"/>
        <v>192.99</v>
      </c>
      <c r="CE6" s="35">
        <f t="shared" si="9"/>
        <v>177.78</v>
      </c>
      <c r="CF6" s="35">
        <f t="shared" si="9"/>
        <v>180.4</v>
      </c>
      <c r="CG6" s="35" t="str">
        <f t="shared" si="9"/>
        <v>-</v>
      </c>
      <c r="CH6" s="35" t="str">
        <f t="shared" si="9"/>
        <v>-</v>
      </c>
      <c r="CI6" s="35">
        <f t="shared" si="9"/>
        <v>216.21</v>
      </c>
      <c r="CJ6" s="35">
        <f t="shared" si="9"/>
        <v>220.31</v>
      </c>
      <c r="CK6" s="35">
        <f t="shared" si="9"/>
        <v>230.95</v>
      </c>
      <c r="CL6" s="34" t="str">
        <f>IF(CL7="","",IF(CL7="-","【-】","【"&amp;SUBSTITUTE(TEXT(CL7,"#,##0.00"),"-","△")&amp;"】"))</f>
        <v>【136.15】</v>
      </c>
      <c r="CM6" s="35" t="str">
        <f>IF(CM7="",NA(),CM7)</f>
        <v>-</v>
      </c>
      <c r="CN6" s="35" t="str">
        <f t="shared" ref="CN6:CV6" si="10">IF(CN7="",NA(),CN7)</f>
        <v>-</v>
      </c>
      <c r="CO6" s="35">
        <f t="shared" si="10"/>
        <v>77.739999999999995</v>
      </c>
      <c r="CP6" s="35" t="str">
        <f t="shared" si="10"/>
        <v>-</v>
      </c>
      <c r="CQ6" s="35" t="str">
        <f t="shared" si="10"/>
        <v>-</v>
      </c>
      <c r="CR6" s="35" t="str">
        <f t="shared" si="10"/>
        <v>-</v>
      </c>
      <c r="CS6" s="35" t="str">
        <f t="shared" si="10"/>
        <v>-</v>
      </c>
      <c r="CT6" s="35">
        <f t="shared" si="10"/>
        <v>50.24</v>
      </c>
      <c r="CU6" s="35">
        <f t="shared" si="10"/>
        <v>49.68</v>
      </c>
      <c r="CV6" s="35">
        <f t="shared" si="10"/>
        <v>49.27</v>
      </c>
      <c r="CW6" s="34" t="str">
        <f>IF(CW7="","",IF(CW7="-","【-】","【"&amp;SUBSTITUTE(TEXT(CW7,"#,##0.00"),"-","△")&amp;"】"))</f>
        <v>【59.64】</v>
      </c>
      <c r="CX6" s="35" t="str">
        <f>IF(CX7="",NA(),CX7)</f>
        <v>-</v>
      </c>
      <c r="CY6" s="35" t="str">
        <f t="shared" ref="CY6:DG6" si="11">IF(CY7="",NA(),CY7)</f>
        <v>-</v>
      </c>
      <c r="CZ6" s="35">
        <f t="shared" si="11"/>
        <v>83.81</v>
      </c>
      <c r="DA6" s="35">
        <f t="shared" si="11"/>
        <v>83.78</v>
      </c>
      <c r="DB6" s="35">
        <f t="shared" si="11"/>
        <v>84.26</v>
      </c>
      <c r="DC6" s="35" t="str">
        <f t="shared" si="11"/>
        <v>-</v>
      </c>
      <c r="DD6" s="35" t="str">
        <f t="shared" si="11"/>
        <v>-</v>
      </c>
      <c r="DE6" s="35">
        <f t="shared" si="11"/>
        <v>84.17</v>
      </c>
      <c r="DF6" s="35">
        <f t="shared" si="11"/>
        <v>83.35</v>
      </c>
      <c r="DG6" s="35">
        <f t="shared" si="11"/>
        <v>83.16</v>
      </c>
      <c r="DH6" s="34" t="str">
        <f>IF(DH7="","",IF(DH7="-","【-】","【"&amp;SUBSTITUTE(TEXT(DH7,"#,##0.00"),"-","△")&amp;"】"))</f>
        <v>【95.35】</v>
      </c>
      <c r="DI6" s="35" t="str">
        <f>IF(DI7="",NA(),DI7)</f>
        <v>-</v>
      </c>
      <c r="DJ6" s="35" t="str">
        <f t="shared" ref="DJ6:DR6" si="12">IF(DJ7="",NA(),DJ7)</f>
        <v>-</v>
      </c>
      <c r="DK6" s="35">
        <f t="shared" si="12"/>
        <v>31.96</v>
      </c>
      <c r="DL6" s="35">
        <f t="shared" si="12"/>
        <v>35.03</v>
      </c>
      <c r="DM6" s="35">
        <f t="shared" si="12"/>
        <v>36.83</v>
      </c>
      <c r="DN6" s="35" t="str">
        <f t="shared" si="12"/>
        <v>-</v>
      </c>
      <c r="DO6" s="35" t="str">
        <f t="shared" si="12"/>
        <v>-</v>
      </c>
      <c r="DP6" s="35">
        <f t="shared" si="12"/>
        <v>26.81</v>
      </c>
      <c r="DQ6" s="35">
        <f t="shared" si="12"/>
        <v>26.06</v>
      </c>
      <c r="DR6" s="35">
        <f t="shared" si="12"/>
        <v>24.1</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0.12</v>
      </c>
      <c r="EN6" s="35">
        <f t="shared" si="14"/>
        <v>0.1</v>
      </c>
      <c r="EO6" s="34" t="str">
        <f>IF(EO7="","",IF(EO7="-","【-】","【"&amp;SUBSTITUTE(TEXT(EO7,"#,##0.00"),"-","△")&amp;"】"))</f>
        <v>【0.22】</v>
      </c>
    </row>
    <row r="7" spans="1:148" s="36" customFormat="1" x14ac:dyDescent="0.15">
      <c r="A7" s="28"/>
      <c r="B7" s="37">
        <v>2019</v>
      </c>
      <c r="C7" s="37">
        <v>252123</v>
      </c>
      <c r="D7" s="37">
        <v>46</v>
      </c>
      <c r="E7" s="37">
        <v>17</v>
      </c>
      <c r="F7" s="37">
        <v>1</v>
      </c>
      <c r="G7" s="37">
        <v>0</v>
      </c>
      <c r="H7" s="37" t="s">
        <v>96</v>
      </c>
      <c r="I7" s="37" t="s">
        <v>97</v>
      </c>
      <c r="J7" s="37" t="s">
        <v>98</v>
      </c>
      <c r="K7" s="37" t="s">
        <v>99</v>
      </c>
      <c r="L7" s="37" t="s">
        <v>100</v>
      </c>
      <c r="M7" s="37" t="s">
        <v>101</v>
      </c>
      <c r="N7" s="38" t="s">
        <v>102</v>
      </c>
      <c r="O7" s="38">
        <v>64.56</v>
      </c>
      <c r="P7" s="38">
        <v>47.36</v>
      </c>
      <c r="Q7" s="38">
        <v>90.19</v>
      </c>
      <c r="R7" s="38">
        <v>3300</v>
      </c>
      <c r="S7" s="38">
        <v>48203</v>
      </c>
      <c r="T7" s="38">
        <v>693.05</v>
      </c>
      <c r="U7" s="38">
        <v>69.55</v>
      </c>
      <c r="V7" s="38">
        <v>22706</v>
      </c>
      <c r="W7" s="38">
        <v>9.69</v>
      </c>
      <c r="X7" s="38">
        <v>2343.2399999999998</v>
      </c>
      <c r="Y7" s="38" t="s">
        <v>102</v>
      </c>
      <c r="Z7" s="38" t="s">
        <v>102</v>
      </c>
      <c r="AA7" s="38">
        <v>91.52</v>
      </c>
      <c r="AB7" s="38">
        <v>102.69</v>
      </c>
      <c r="AC7" s="38">
        <v>104.98</v>
      </c>
      <c r="AD7" s="38" t="s">
        <v>102</v>
      </c>
      <c r="AE7" s="38" t="s">
        <v>102</v>
      </c>
      <c r="AF7" s="38">
        <v>106.7</v>
      </c>
      <c r="AG7" s="38">
        <v>106.83</v>
      </c>
      <c r="AH7" s="38">
        <v>109.21</v>
      </c>
      <c r="AI7" s="38">
        <v>108.07</v>
      </c>
      <c r="AJ7" s="38" t="s">
        <v>102</v>
      </c>
      <c r="AK7" s="38" t="s">
        <v>102</v>
      </c>
      <c r="AL7" s="38">
        <v>29.53</v>
      </c>
      <c r="AM7" s="38">
        <v>22.84</v>
      </c>
      <c r="AN7" s="38">
        <v>10.57</v>
      </c>
      <c r="AO7" s="38" t="s">
        <v>102</v>
      </c>
      <c r="AP7" s="38" t="s">
        <v>102</v>
      </c>
      <c r="AQ7" s="38">
        <v>26.14</v>
      </c>
      <c r="AR7" s="38">
        <v>22.02</v>
      </c>
      <c r="AS7" s="38">
        <v>15.73</v>
      </c>
      <c r="AT7" s="38">
        <v>3.09</v>
      </c>
      <c r="AU7" s="38" t="s">
        <v>102</v>
      </c>
      <c r="AV7" s="38" t="s">
        <v>102</v>
      </c>
      <c r="AW7" s="38">
        <v>33.15</v>
      </c>
      <c r="AX7" s="38">
        <v>31.96</v>
      </c>
      <c r="AY7" s="38">
        <v>28.02</v>
      </c>
      <c r="AZ7" s="38" t="s">
        <v>102</v>
      </c>
      <c r="BA7" s="38" t="s">
        <v>102</v>
      </c>
      <c r="BB7" s="38">
        <v>68.290000000000006</v>
      </c>
      <c r="BC7" s="38">
        <v>68.040000000000006</v>
      </c>
      <c r="BD7" s="38">
        <v>57.26</v>
      </c>
      <c r="BE7" s="38">
        <v>69.540000000000006</v>
      </c>
      <c r="BF7" s="38" t="s">
        <v>102</v>
      </c>
      <c r="BG7" s="38" t="s">
        <v>102</v>
      </c>
      <c r="BH7" s="38">
        <v>43.3</v>
      </c>
      <c r="BI7" s="38">
        <v>40.340000000000003</v>
      </c>
      <c r="BJ7" s="38">
        <v>38.299999999999997</v>
      </c>
      <c r="BK7" s="38" t="s">
        <v>102</v>
      </c>
      <c r="BL7" s="38" t="s">
        <v>102</v>
      </c>
      <c r="BM7" s="38">
        <v>1124.26</v>
      </c>
      <c r="BN7" s="38">
        <v>1048.23</v>
      </c>
      <c r="BO7" s="38">
        <v>1130.42</v>
      </c>
      <c r="BP7" s="38">
        <v>682.51</v>
      </c>
      <c r="BQ7" s="38" t="s">
        <v>102</v>
      </c>
      <c r="BR7" s="38" t="s">
        <v>102</v>
      </c>
      <c r="BS7" s="38">
        <v>88.79</v>
      </c>
      <c r="BT7" s="38">
        <v>96.45</v>
      </c>
      <c r="BU7" s="38">
        <v>95.28</v>
      </c>
      <c r="BV7" s="38" t="s">
        <v>102</v>
      </c>
      <c r="BW7" s="38" t="s">
        <v>102</v>
      </c>
      <c r="BX7" s="38">
        <v>80.58</v>
      </c>
      <c r="BY7" s="38">
        <v>78.92</v>
      </c>
      <c r="BZ7" s="38">
        <v>74.17</v>
      </c>
      <c r="CA7" s="38">
        <v>100.34</v>
      </c>
      <c r="CB7" s="38" t="s">
        <v>102</v>
      </c>
      <c r="CC7" s="38" t="s">
        <v>102</v>
      </c>
      <c r="CD7" s="38">
        <v>192.99</v>
      </c>
      <c r="CE7" s="38">
        <v>177.78</v>
      </c>
      <c r="CF7" s="38">
        <v>180.4</v>
      </c>
      <c r="CG7" s="38" t="s">
        <v>102</v>
      </c>
      <c r="CH7" s="38" t="s">
        <v>102</v>
      </c>
      <c r="CI7" s="38">
        <v>216.21</v>
      </c>
      <c r="CJ7" s="38">
        <v>220.31</v>
      </c>
      <c r="CK7" s="38">
        <v>230.95</v>
      </c>
      <c r="CL7" s="38">
        <v>136.15</v>
      </c>
      <c r="CM7" s="38" t="s">
        <v>102</v>
      </c>
      <c r="CN7" s="38" t="s">
        <v>102</v>
      </c>
      <c r="CO7" s="38">
        <v>77.739999999999995</v>
      </c>
      <c r="CP7" s="38" t="s">
        <v>102</v>
      </c>
      <c r="CQ7" s="38" t="s">
        <v>102</v>
      </c>
      <c r="CR7" s="38" t="s">
        <v>102</v>
      </c>
      <c r="CS7" s="38" t="s">
        <v>102</v>
      </c>
      <c r="CT7" s="38">
        <v>50.24</v>
      </c>
      <c r="CU7" s="38">
        <v>49.68</v>
      </c>
      <c r="CV7" s="38">
        <v>49.27</v>
      </c>
      <c r="CW7" s="38">
        <v>59.64</v>
      </c>
      <c r="CX7" s="38" t="s">
        <v>102</v>
      </c>
      <c r="CY7" s="38" t="s">
        <v>102</v>
      </c>
      <c r="CZ7" s="38">
        <v>83.81</v>
      </c>
      <c r="DA7" s="38">
        <v>83.78</v>
      </c>
      <c r="DB7" s="38">
        <v>84.26</v>
      </c>
      <c r="DC7" s="38" t="s">
        <v>102</v>
      </c>
      <c r="DD7" s="38" t="s">
        <v>102</v>
      </c>
      <c r="DE7" s="38">
        <v>84.17</v>
      </c>
      <c r="DF7" s="38">
        <v>83.35</v>
      </c>
      <c r="DG7" s="38">
        <v>83.16</v>
      </c>
      <c r="DH7" s="38">
        <v>95.35</v>
      </c>
      <c r="DI7" s="38" t="s">
        <v>102</v>
      </c>
      <c r="DJ7" s="38" t="s">
        <v>102</v>
      </c>
      <c r="DK7" s="38">
        <v>31.96</v>
      </c>
      <c r="DL7" s="38">
        <v>35.03</v>
      </c>
      <c r="DM7" s="38">
        <v>36.83</v>
      </c>
      <c r="DN7" s="38" t="s">
        <v>102</v>
      </c>
      <c r="DO7" s="38" t="s">
        <v>102</v>
      </c>
      <c r="DP7" s="38">
        <v>26.81</v>
      </c>
      <c r="DQ7" s="38">
        <v>26.06</v>
      </c>
      <c r="DR7" s="38">
        <v>24.1</v>
      </c>
      <c r="DS7" s="38">
        <v>38.57</v>
      </c>
      <c r="DT7" s="38" t="s">
        <v>102</v>
      </c>
      <c r="DU7" s="38" t="s">
        <v>102</v>
      </c>
      <c r="DV7" s="38">
        <v>0</v>
      </c>
      <c r="DW7" s="38">
        <v>0</v>
      </c>
      <c r="DX7" s="38">
        <v>0</v>
      </c>
      <c r="DY7" s="38" t="s">
        <v>102</v>
      </c>
      <c r="DZ7" s="38" t="s">
        <v>102</v>
      </c>
      <c r="EA7" s="38">
        <v>0</v>
      </c>
      <c r="EB7" s="38">
        <v>0</v>
      </c>
      <c r="EC7" s="38">
        <v>0</v>
      </c>
      <c r="ED7" s="38">
        <v>5.9</v>
      </c>
      <c r="EE7" s="38" t="s">
        <v>102</v>
      </c>
      <c r="EF7" s="38" t="s">
        <v>102</v>
      </c>
      <c r="EG7" s="38">
        <v>0</v>
      </c>
      <c r="EH7" s="38">
        <v>0</v>
      </c>
      <c r="EI7" s="38">
        <v>0</v>
      </c>
      <c r="EJ7" s="38" t="s">
        <v>102</v>
      </c>
      <c r="EK7" s="38" t="s">
        <v>102</v>
      </c>
      <c r="EL7" s="38">
        <v>0.13</v>
      </c>
      <c r="EM7" s="38">
        <v>0.12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2020-12-04T02:28:02Z</dcterms:created>
  <dcterms:modified xsi:type="dcterms:W3CDTF">2021-01-25T06:23:42Z</dcterms:modified>
  <cp:category/>
</cp:coreProperties>
</file>