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■共通\庶務\02　★ホームページ用\経営比較分析表\R6決算\ホームページ用\"/>
    </mc:Choice>
  </mc:AlternateContent>
  <workbookProtection workbookAlgorithmName="SHA-512" workbookHashValue="GjphLhcpZE1tOoSqHudzuGdYWWMGfdZbsg5HBA/kwQ24f51u5Owflut5mtuu6mBqGxmWarjpL17kghOvV/STqg==" workbookSaltValue="/4X6UibS1EfXEgeKNF225Q==" workbookSpinCount="100000" lockStructure="1"/>
  <bookViews>
    <workbookView xWindow="0" yWindow="0" windowWidth="20490" windowHeight="76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<sst xmlns="http://schemas.openxmlformats.org/spreadsheetml/2006/main" count="236" uniqueCount="115">
  <si>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</si>
  <si>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</si>
  <si>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</si>
  <si>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</si>
  <si>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</si>
  <si>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</si>
  <si>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</si>
  <si>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</si>
  <si>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</si>
  <si>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</si>
  <si>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</si>
  <si>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</si>
  <si>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</si>
  <si>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</si>
  <si>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</si>
  <si>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</si>
  <si>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</si>
  <si>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</si>
  <si>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</si>
  <si>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</si>
  <si>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</si>
  <si>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</si>
  <si>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</si>
  <si>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</si>
  <si>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</si>
  <si>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</si>
  <si>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</si>
  <si>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</si>
  <si>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</si>
  <si>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</si>
  <si>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</si>
  <si>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</si>
  <si>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</si>
  <si>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</si>
  <si>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</si>
  <si>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</si>
  <si>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</si>
  <si>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</si>
  <si>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</si>
  <si>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</si>
  <si>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</si>
  <si>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</si>
  <si>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</si>
  <si>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</si>
  <si>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</si>
  <si>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</si>
  <si>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</si>
  <si>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</si>
  <si>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</si>
  <si>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</si>
  <si>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</si>
  <si>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</si>
  <si>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</si>
  <si>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</si>
  <si>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</si>
  <si>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</si>
  <si>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</si>
  <si>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</si>
  <si>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</si>
  <si>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</si>
  <si>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</si>
  <si>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</si>
  <si>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</si>
  <si>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</si>
  <si>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</si>
  <si>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</si>
  <si>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</si>
  <si>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</si>
  <si>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</si>
  <si>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</si>
  <si>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</si>
  <si>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</si>
  <si>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</si>
  <si>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</si>
  <si>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</si>
  <si>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</si>
  <si>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</si>
  <si>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</si>
  <si>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</si>
  <si>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</si>
  <si>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</si>
  <si>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</si>
  <si>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</si>
  <si>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</si>
  <si>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</si>
  <si>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</si>
  <si>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</si>
  <si>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</si>
  <si>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</si>
  <si>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</si>
  <si>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</si>
  <si>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</si>
  <si>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</si>
  <si>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</si>
  <si>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</si>
  <si>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</si>
  <si>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</si>
  <si>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</si>
  <si>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</si>
  <si>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</si>
  <si>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</si>
  <si>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</si>
  <si>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</si>
  <si>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</si>
  <si>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</si>
  <si>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</si>
  <si>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</si>
  <si>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</si>
  <si>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</si>
  <si>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</si>
  <si>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</si>
  <si>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</si>
  <si>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1">
      <t>タイヨウ</t>
    </rPh>
    <rPh sb="41" eb="43">
      <t>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5">
      <t>カイゼン</t>
    </rPh>
    <rPh sb="95" eb="96">
      <t>リツ</t>
    </rPh>
    <phoneticPr fontId="4"/>
  </si>
  <si>
    <t>①経常収支比率は、前年度をわずかに上回ったが、
類似団体より低位で推移している。
③流動比率は、手持ち資金が少なく、類似団体と比較して低位で推移していることから、資金の造成を図る必要がある。
④企業債残高対事業規模比率は、企業債償還が進み残高が減少しているため、類似団体より低位で推移している。
⑤経費回収率は汚水処理費の減少により前年度を上回った。
⑥汚水処理原価は、汚水処理費の減少により前年度を下回った。
⑦流域下水道にのみ接続している。
⑧水洗化率は、前年度を上回ったが、継続した啓発により引き続き水洗化率の向上を目指す必要がある。</t>
    <rPh sb="1" eb="3">
      <t>ケイジョウ</t>
    </rPh>
    <rPh sb="3" eb="5">
      <t>シュウシ</t>
    </rPh>
    <rPh sb="5" eb="7">
      <t>ヒリツ</t>
    </rPh>
    <rPh sb="9" eb="12">
      <t>ゼンネンド</t>
    </rPh>
    <rPh sb="17" eb="18">
      <t>ウワ</t>
    </rPh>
    <rPh sb="149" eb="151">
      <t>ケイヒ</t>
    </rPh>
    <rPh sb="151" eb="154">
      <t>カイシュウリツ</t>
    </rPh>
    <rPh sb="155" eb="160">
      <t>オスイショリヒ</t>
    </rPh>
    <rPh sb="161" eb="163">
      <t>ゲンショウ</t>
    </rPh>
    <rPh sb="166" eb="169">
      <t>ゼンネンド</t>
    </rPh>
    <rPh sb="170" eb="172">
      <t>ウワマワ</t>
    </rPh>
    <rPh sb="177" eb="179">
      <t>オスイ</t>
    </rPh>
    <rPh sb="179" eb="181">
      <t>ショリ</t>
    </rPh>
    <rPh sb="181" eb="183">
      <t>ゲンカ</t>
    </rPh>
    <rPh sb="185" eb="190">
      <t>オスイショリヒ</t>
    </rPh>
    <rPh sb="191" eb="193">
      <t>ゲンショウ</t>
    </rPh>
    <rPh sb="196" eb="199">
      <t>ゼンネンド</t>
    </rPh>
    <rPh sb="200" eb="202">
      <t>シタマワ</t>
    </rPh>
    <rPh sb="207" eb="209">
      <t>リュウイキ</t>
    </rPh>
    <rPh sb="209" eb="212">
      <t>ゲスイドウ</t>
    </rPh>
    <rPh sb="215" eb="217">
      <t>セツゾク</t>
    </rPh>
    <rPh sb="224" eb="227">
      <t>スイセンカ</t>
    </rPh>
    <rPh sb="227" eb="228">
      <t>リツ</t>
    </rPh>
    <rPh sb="230" eb="233">
      <t>ゼンネンド</t>
    </rPh>
    <rPh sb="234" eb="236">
      <t>ウワマワ</t>
    </rPh>
    <rPh sb="240" eb="242">
      <t>ケイゾク</t>
    </rPh>
    <rPh sb="244" eb="246">
      <t>ケイハツ</t>
    </rPh>
    <rPh sb="249" eb="250">
      <t>ヒ</t>
    </rPh>
    <rPh sb="251" eb="252">
      <t>ツヅ</t>
    </rPh>
    <rPh sb="253" eb="256">
      <t>スイセンカ</t>
    </rPh>
    <rPh sb="256" eb="257">
      <t>リツ</t>
    </rPh>
    <rPh sb="258" eb="260">
      <t>コウジョウ</t>
    </rPh>
    <rPh sb="261" eb="263">
      <t>メザ</t>
    </rPh>
    <rPh sb="264" eb="266">
      <t>ヒツヨウ</t>
    </rPh>
    <phoneticPr fontId="4"/>
  </si>
  <si>
    <t>　下水道事業を取り巻く状況は、今後も厳しさを増すことが予測されます。このため、事業の効率化や経費の縮減に引き続き取り組み、また施設の老朽化に対しては、ストックマネジメント計画に基づく計画的かつ効率的な改築・更新を行うことで、持続可能な事業経営に努めていく必要があります。</t>
    <rPh sb="1" eb="4">
      <t>ゲスイドウ</t>
    </rPh>
    <rPh sb="4" eb="6">
      <t>ジギョウ</t>
    </rPh>
    <rPh sb="7" eb="8">
      <t>ト</t>
    </rPh>
    <rPh sb="9" eb="10">
      <t>マ</t>
    </rPh>
    <rPh sb="11" eb="13">
      <t>ジョウキョウ</t>
    </rPh>
    <rPh sb="15" eb="17">
      <t>コンゴ</t>
    </rPh>
    <rPh sb="18" eb="19">
      <t>キビ</t>
    </rPh>
    <rPh sb="22" eb="23">
      <t>マ</t>
    </rPh>
    <rPh sb="27" eb="29">
      <t>ヨソク</t>
    </rPh>
    <rPh sb="39" eb="41">
      <t>ジギョウ</t>
    </rPh>
    <rPh sb="42" eb="45">
      <t>コウリツカ</t>
    </rPh>
    <rPh sb="46" eb="48">
      <t>ケイヒ</t>
    </rPh>
    <rPh sb="49" eb="51">
      <t>シュクゲン</t>
    </rPh>
    <rPh sb="52" eb="53">
      <t>ヒ</t>
    </rPh>
    <rPh sb="54" eb="55">
      <t>ツヅ</t>
    </rPh>
    <rPh sb="56" eb="57">
      <t>ト</t>
    </rPh>
    <rPh sb="58" eb="59">
      <t>ク</t>
    </rPh>
    <rPh sb="63" eb="65">
      <t>シセツ</t>
    </rPh>
    <rPh sb="66" eb="69">
      <t>ロウキュウカ</t>
    </rPh>
    <rPh sb="70" eb="71">
      <t>タイ</t>
    </rPh>
    <rPh sb="85" eb="87">
      <t>ケイカク</t>
    </rPh>
    <rPh sb="88" eb="89">
      <t>モト</t>
    </rPh>
    <rPh sb="91" eb="94">
      <t>ケイカクテキ</t>
    </rPh>
    <rPh sb="96" eb="99">
      <t>コウリツテキ</t>
    </rPh>
    <rPh sb="106" eb="107">
      <t>オコナ</t>
    </rPh>
    <rPh sb="112" eb="114">
      <t>ジゾク</t>
    </rPh>
    <rPh sb="114" eb="116">
      <t>カノウ</t>
    </rPh>
    <rPh sb="117" eb="119">
      <t>ジギョウ</t>
    </rPh>
    <rPh sb="119" eb="121">
      <t>ケイエイ</t>
    </rPh>
    <rPh sb="122" eb="123">
      <t>ツト</t>
    </rPh>
    <rPh sb="127" eb="12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</si>
</sst>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E-4B92-AA27-7E23EBE7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0.1</c:v>
                </c:pt>
                <c:pt idx="2">
                  <c:v>0.09</c:v>
                </c:pt>
                <c:pt idx="3">
                  <c:v>0.1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E-4B92-AA27-7E23EBE7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B-42F2-BB65-02F47F7D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49.47</c:v>
                </c:pt>
                <c:pt idx="1">
                  <c:v>48.19</c:v>
                </c:pt>
                <c:pt idx="2">
                  <c:v>47.32</c:v>
                </c:pt>
                <c:pt idx="3">
                  <c:v>48.03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B-42F2-BB65-02F47F7D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84.48</c:v>
                </c:pt>
                <c:pt idx="1">
                  <c:v>87.29</c:v>
                </c:pt>
                <c:pt idx="2">
                  <c:v>87.67</c:v>
                </c:pt>
                <c:pt idx="3">
                  <c:v>87.8</c:v>
                </c:pt>
                <c:pt idx="4">
                  <c:v>87.92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F-466F-B945-5534F43D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82.26</c:v>
                </c:pt>
                <c:pt idx="2">
                  <c:v>81.33</c:v>
                </c:pt>
                <c:pt idx="3">
                  <c:v>80.95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66F-B945-5534F43D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101.25</c:v>
                </c:pt>
                <c:pt idx="1">
                  <c:v>101.96</c:v>
                </c:pt>
                <c:pt idx="2">
                  <c:v>100.97</c:v>
                </c:pt>
                <c:pt idx="3">
                  <c:v>100.56</c:v>
                </c:pt>
                <c:pt idx="4">
                  <c:v>100.65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0-4B00-AF5A-3C138CCD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107.81</c:v>
                </c:pt>
                <c:pt idx="1">
                  <c:v>107.54</c:v>
                </c:pt>
                <c:pt idx="2">
                  <c:v>107.19</c:v>
                </c:pt>
                <c:pt idx="3">
                  <c:v>107.04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0-4B00-AF5A-3C138CCD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38.44</c:v>
                </c:pt>
                <c:pt idx="1">
                  <c:v>40.130000000000003</c:v>
                </c:pt>
                <c:pt idx="2">
                  <c:v>41.88</c:v>
                </c:pt>
                <c:pt idx="3">
                  <c:v>43.61</c:v>
                </c:pt>
                <c:pt idx="4">
                  <c:v>45.32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8-4EEB-A133-69DB2DD7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19.93</c:v>
                </c:pt>
                <c:pt idx="1">
                  <c:v>21.94</c:v>
                </c:pt>
                <c:pt idx="2">
                  <c:v>22.89</c:v>
                </c:pt>
                <c:pt idx="3">
                  <c:v>23.37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8-4EEB-A133-69DB2DD7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0-497B-AB97-6272025D7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0-497B-AB97-6272025D7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7.88</c:v>
                </c:pt>
                <c:pt idx="1">
                  <c:v>2.69</c:v>
                </c:pt>
                <c:pt idx="2">
                  <c:v>0.4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E-416B-8FF9-2A60D793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18.2</c:v>
                </c:pt>
                <c:pt idx="1">
                  <c:v>19.059999999999999</c:v>
                </c:pt>
                <c:pt idx="2">
                  <c:v>31.07</c:v>
                </c:pt>
                <c:pt idx="3">
                  <c:v>37.43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16B-8FF9-2A60D793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31.57</c:v>
                </c:pt>
                <c:pt idx="1">
                  <c:v>35.770000000000003</c:v>
                </c:pt>
                <c:pt idx="2">
                  <c:v>36.31</c:v>
                </c:pt>
                <c:pt idx="3">
                  <c:v>38.96</c:v>
                </c:pt>
                <c:pt idx="4">
                  <c:v>35.93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6-4468-B8C6-27FAF6E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47.58</c:v>
                </c:pt>
                <c:pt idx="2">
                  <c:v>51.09</c:v>
                </c:pt>
                <c:pt idx="3">
                  <c:v>57.42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6-4468-B8C6-27FAF6E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50.75</c:v>
                </c:pt>
                <c:pt idx="1">
                  <c:v>50.68</c:v>
                </c:pt>
                <c:pt idx="2">
                  <c:v>47.04</c:v>
                </c:pt>
                <c:pt idx="3">
                  <c:v>41.33</c:v>
                </c:pt>
                <c:pt idx="4">
                  <c:v>35.78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4-43BB-BA82-14539CAF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1245.0999999999999</c:v>
                </c:pt>
                <c:pt idx="1">
                  <c:v>1108.8</c:v>
                </c:pt>
                <c:pt idx="2">
                  <c:v>1194.56</c:v>
                </c:pt>
                <c:pt idx="3">
                  <c:v>1174.6099999999999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4-43BB-BA82-14539CAF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92.1</c:v>
                </c:pt>
                <c:pt idx="1">
                  <c:v>97.46</c:v>
                </c:pt>
                <c:pt idx="2">
                  <c:v>97.49</c:v>
                </c:pt>
                <c:pt idx="3">
                  <c:v>114.72</c:v>
                </c:pt>
                <c:pt idx="4">
                  <c:v>121.06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3-4E00-BD54-1D978AE7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79.77</c:v>
                </c:pt>
                <c:pt idx="1">
                  <c:v>79.63</c:v>
                </c:pt>
                <c:pt idx="2">
                  <c:v>76.78</c:v>
                </c:pt>
                <c:pt idx="3">
                  <c:v>75.41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3-4E00-BD54-1D978AE7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174.93</c:v>
                </c:pt>
                <c:pt idx="1">
                  <c:v>175.51</c:v>
                </c:pt>
                <c:pt idx="2">
                  <c:v>175.89</c:v>
                </c:pt>
                <c:pt idx="3">
                  <c:v>149.94</c:v>
                </c:pt>
                <c:pt idx="4">
                  <c:v>142.94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E-42DA-A5BD-5619DEB0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214.56</c:v>
                </c:pt>
                <c:pt idx="1">
                  <c:v>213.66</c:v>
                </c:pt>
                <c:pt idx="2">
                  <c:v>224.31</c:v>
                </c:pt>
                <c:pt idx="3">
                  <c:v>223.48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E-42DA-A5BD-5619DEB03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8" sqref="B8:H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滋賀県　高島市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45190</v>
      </c>
      <c r="AM8" s="41"/>
      <c r="AN8" s="41"/>
      <c r="AO8" s="41"/>
      <c r="AP8" s="41"/>
      <c r="AQ8" s="41"/>
      <c r="AR8" s="41"/>
      <c r="AS8" s="41"/>
      <c r="AT8" s="34">
        <f>データ!T6</f>
        <v>693.05</v>
      </c>
      <c r="AU8" s="34"/>
      <c r="AV8" s="34"/>
      <c r="AW8" s="34"/>
      <c r="AX8" s="34"/>
      <c r="AY8" s="34"/>
      <c r="AZ8" s="34"/>
      <c r="BA8" s="34"/>
      <c r="BB8" s="34">
        <f>データ!U6</f>
        <v>65.2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75.97</v>
      </c>
      <c r="J10" s="34"/>
      <c r="K10" s="34"/>
      <c r="L10" s="34"/>
      <c r="M10" s="34"/>
      <c r="N10" s="34"/>
      <c r="O10" s="34"/>
      <c r="P10" s="34">
        <f>データ!P6</f>
        <v>47.45</v>
      </c>
      <c r="Q10" s="34"/>
      <c r="R10" s="34"/>
      <c r="S10" s="34"/>
      <c r="T10" s="34"/>
      <c r="U10" s="34"/>
      <c r="V10" s="34"/>
      <c r="W10" s="34">
        <f>データ!Q6</f>
        <v>89.39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21299</v>
      </c>
      <c r="AM10" s="41"/>
      <c r="AN10" s="41"/>
      <c r="AO10" s="41"/>
      <c r="AP10" s="41"/>
      <c r="AQ10" s="41"/>
      <c r="AR10" s="41"/>
      <c r="AS10" s="41"/>
      <c r="AT10" s="34">
        <f>データ!W6</f>
        <v>9.69</v>
      </c>
      <c r="AU10" s="34"/>
      <c r="AV10" s="34"/>
      <c r="AW10" s="34"/>
      <c r="AX10" s="34"/>
      <c r="AY10" s="34"/>
      <c r="AZ10" s="34"/>
      <c r="BA10" s="34"/>
      <c r="BB10" s="34">
        <f>データ!X6</f>
        <v>2198.04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114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2Sx15BeSu0s4nCABaV17eeXsmlcwQBaPmDXNlbhjpd+i+SQd27Ku0QI7HiKHC7+ylvTJd5VTWEp4DKm9L2iMMQ==" saltValue="E9L27MthpCR9MLRoZbFFT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75.97</v>
      </c>
      <c r="P6" s="20">
        <f t="shared" si="3"/>
        <v>47.45</v>
      </c>
      <c r="Q6" s="20">
        <f t="shared" si="3"/>
        <v>89.39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21299</v>
      </c>
      <c r="W6" s="20">
        <f t="shared" si="3"/>
        <v>9.69</v>
      </c>
      <c r="X6" s="20">
        <f t="shared" si="3"/>
        <v>2198.04</v>
      </c>
      <c r="Y6" s="21">
        <f>IF(Y7="",NA(),Y7)</f>
        <v>101.25</v>
      </c>
      <c r="Z6" s="21">
        <f t="shared" ref="Z6:AH6" si="4">IF(Z7="",NA(),Z7)</f>
        <v>101.96</v>
      </c>
      <c r="AA6" s="21">
        <f t="shared" si="4"/>
        <v>100.97</v>
      </c>
      <c r="AB6" s="21">
        <f t="shared" si="4"/>
        <v>100.56</v>
      </c>
      <c r="AC6" s="21">
        <f t="shared" si="4"/>
        <v>100.65</v>
      </c>
      <c r="AD6" s="21">
        <f t="shared" si="4"/>
        <v>107.81</v>
      </c>
      <c r="AE6" s="21">
        <f t="shared" si="4"/>
        <v>107.54</v>
      </c>
      <c r="AF6" s="21">
        <f t="shared" si="4"/>
        <v>107.19</v>
      </c>
      <c r="AG6" s="21">
        <f t="shared" si="4"/>
        <v>107.04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>
        <f>IF(AJ7="",NA(),AJ7)</f>
        <v>7.88</v>
      </c>
      <c r="AK6" s="21">
        <f t="shared" ref="AK6:AS6" si="5">IF(AK7="",NA(),AK7)</f>
        <v>2.69</v>
      </c>
      <c r="AL6" s="21">
        <f t="shared" si="5"/>
        <v>0.4</v>
      </c>
      <c r="AM6" s="20">
        <f t="shared" si="5"/>
        <v>0</v>
      </c>
      <c r="AN6" s="20">
        <f t="shared" si="5"/>
        <v>0</v>
      </c>
      <c r="AO6" s="21">
        <f t="shared" si="5"/>
        <v>18.2</v>
      </c>
      <c r="AP6" s="21">
        <f t="shared" si="5"/>
        <v>19.059999999999999</v>
      </c>
      <c r="AQ6" s="21">
        <f t="shared" si="5"/>
        <v>31.07</v>
      </c>
      <c r="AR6" s="21">
        <f t="shared" si="5"/>
        <v>37.43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>
        <f>IF(AU7="",NA(),AU7)</f>
        <v>31.57</v>
      </c>
      <c r="AV6" s="21">
        <f t="shared" ref="AV6:BD6" si="6">IF(AV7="",NA(),AV7)</f>
        <v>35.770000000000003</v>
      </c>
      <c r="AW6" s="21">
        <f t="shared" si="6"/>
        <v>36.31</v>
      </c>
      <c r="AX6" s="21">
        <f t="shared" si="6"/>
        <v>38.96</v>
      </c>
      <c r="AY6" s="21">
        <f t="shared" si="6"/>
        <v>35.93</v>
      </c>
      <c r="AZ6" s="21">
        <f t="shared" si="6"/>
        <v>48.56</v>
      </c>
      <c r="BA6" s="21">
        <f t="shared" si="6"/>
        <v>47.58</v>
      </c>
      <c r="BB6" s="21">
        <f t="shared" si="6"/>
        <v>51.09</v>
      </c>
      <c r="BC6" s="21">
        <f t="shared" si="6"/>
        <v>57.42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>
        <f>IF(BF7="",NA(),BF7)</f>
        <v>50.75</v>
      </c>
      <c r="BG6" s="21">
        <f t="shared" ref="BG6:BO6" si="7">IF(BG7="",NA(),BG7)</f>
        <v>50.68</v>
      </c>
      <c r="BH6" s="21">
        <f t="shared" si="7"/>
        <v>47.04</v>
      </c>
      <c r="BI6" s="21">
        <f t="shared" si="7"/>
        <v>41.33</v>
      </c>
      <c r="BJ6" s="21">
        <f t="shared" si="7"/>
        <v>35.78</v>
      </c>
      <c r="BK6" s="21">
        <f t="shared" si="7"/>
        <v>1245.0999999999999</v>
      </c>
      <c r="BL6" s="21">
        <f t="shared" si="7"/>
        <v>1108.8</v>
      </c>
      <c r="BM6" s="21">
        <f t="shared" si="7"/>
        <v>1194.56</v>
      </c>
      <c r="BN6" s="21">
        <f t="shared" si="7"/>
        <v>1174.6099999999999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>
        <f>IF(BQ7="",NA(),BQ7)</f>
        <v>92.1</v>
      </c>
      <c r="BR6" s="21">
        <f t="shared" ref="BR6:BZ6" si="8">IF(BR7="",NA(),BR7)</f>
        <v>97.46</v>
      </c>
      <c r="BS6" s="21">
        <f t="shared" si="8"/>
        <v>97.49</v>
      </c>
      <c r="BT6" s="21">
        <f t="shared" si="8"/>
        <v>114.72</v>
      </c>
      <c r="BU6" s="21">
        <f t="shared" si="8"/>
        <v>121.06</v>
      </c>
      <c r="BV6" s="21">
        <f t="shared" si="8"/>
        <v>79.77</v>
      </c>
      <c r="BW6" s="21">
        <f t="shared" si="8"/>
        <v>79.63</v>
      </c>
      <c r="BX6" s="21">
        <f t="shared" si="8"/>
        <v>76.78</v>
      </c>
      <c r="BY6" s="21">
        <f t="shared" si="8"/>
        <v>75.41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>
        <f>IF(CB7="",NA(),CB7)</f>
        <v>174.93</v>
      </c>
      <c r="CC6" s="21">
        <f t="shared" ref="CC6:CK6" si="9">IF(CC7="",NA(),CC7)</f>
        <v>175.51</v>
      </c>
      <c r="CD6" s="21">
        <f t="shared" si="9"/>
        <v>175.89</v>
      </c>
      <c r="CE6" s="21">
        <f t="shared" si="9"/>
        <v>149.94</v>
      </c>
      <c r="CF6" s="21">
        <f t="shared" si="9"/>
        <v>142.94</v>
      </c>
      <c r="CG6" s="21">
        <f t="shared" si="9"/>
        <v>214.56</v>
      </c>
      <c r="CH6" s="21">
        <f t="shared" si="9"/>
        <v>213.66</v>
      </c>
      <c r="CI6" s="21">
        <f t="shared" si="9"/>
        <v>224.31</v>
      </c>
      <c r="CJ6" s="21">
        <f t="shared" si="9"/>
        <v>223.48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49.47</v>
      </c>
      <c r="CS6" s="21">
        <f t="shared" si="10"/>
        <v>48.19</v>
      </c>
      <c r="CT6" s="21">
        <f t="shared" si="10"/>
        <v>47.32</v>
      </c>
      <c r="CU6" s="21">
        <f t="shared" si="10"/>
        <v>48.03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>
        <f>IF(CX7="",NA(),CX7)</f>
        <v>84.48</v>
      </c>
      <c r="CY6" s="21">
        <f t="shared" ref="CY6:DG6" si="11">IF(CY7="",NA(),CY7)</f>
        <v>87.29</v>
      </c>
      <c r="CZ6" s="21">
        <f t="shared" si="11"/>
        <v>87.67</v>
      </c>
      <c r="DA6" s="21">
        <f t="shared" si="11"/>
        <v>87.8</v>
      </c>
      <c r="DB6" s="21">
        <f t="shared" si="11"/>
        <v>87.92</v>
      </c>
      <c r="DC6" s="21">
        <f t="shared" si="11"/>
        <v>82.06</v>
      </c>
      <c r="DD6" s="21">
        <f t="shared" si="11"/>
        <v>82.26</v>
      </c>
      <c r="DE6" s="21">
        <f t="shared" si="11"/>
        <v>81.33</v>
      </c>
      <c r="DF6" s="21">
        <f t="shared" si="11"/>
        <v>80.95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>
        <f>IF(DI7="",NA(),DI7)</f>
        <v>38.44</v>
      </c>
      <c r="DJ6" s="21">
        <f t="shared" ref="DJ6:DR6" si="12">IF(DJ7="",NA(),DJ7)</f>
        <v>40.130000000000003</v>
      </c>
      <c r="DK6" s="21">
        <f t="shared" si="12"/>
        <v>41.88</v>
      </c>
      <c r="DL6" s="21">
        <f t="shared" si="12"/>
        <v>43.61</v>
      </c>
      <c r="DM6" s="21">
        <f t="shared" si="12"/>
        <v>45.32</v>
      </c>
      <c r="DN6" s="21">
        <f t="shared" si="12"/>
        <v>19.93</v>
      </c>
      <c r="DO6" s="21">
        <f t="shared" si="12"/>
        <v>21.94</v>
      </c>
      <c r="DP6" s="21">
        <f t="shared" si="12"/>
        <v>22.89</v>
      </c>
      <c r="DQ6" s="21">
        <f t="shared" si="12"/>
        <v>23.37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0.32</v>
      </c>
      <c r="EK6" s="21">
        <f t="shared" si="14"/>
        <v>0.1</v>
      </c>
      <c r="EL6" s="21">
        <f t="shared" si="14"/>
        <v>0.09</v>
      </c>
      <c r="EM6" s="21">
        <f t="shared" si="14"/>
        <v>0.1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75.97</v>
      </c>
      <c r="P7" s="24">
        <v>47.45</v>
      </c>
      <c r="Q7" s="24">
        <v>89.39</v>
      </c>
      <c r="R7" s="24">
        <v>3300</v>
      </c>
      <c r="S7" s="24">
        <v>45190</v>
      </c>
      <c r="T7" s="24">
        <v>693.05</v>
      </c>
      <c r="U7" s="24">
        <v>65.2</v>
      </c>
      <c r="V7" s="24">
        <v>21299</v>
      </c>
      <c r="W7" s="24">
        <v>9.69</v>
      </c>
      <c r="X7" s="24">
        <v>2198.04</v>
      </c>
      <c r="Y7" s="24">
        <v>101.25</v>
      </c>
      <c r="Z7" s="24">
        <v>101.96</v>
      </c>
      <c r="AA7" s="24">
        <v>100.97</v>
      </c>
      <c r="AB7" s="24">
        <v>100.56</v>
      </c>
      <c r="AC7" s="24">
        <v>100.65</v>
      </c>
      <c r="AD7" s="24">
        <v>107.81</v>
      </c>
      <c r="AE7" s="24">
        <v>107.54</v>
      </c>
      <c r="AF7" s="24">
        <v>107.19</v>
      </c>
      <c r="AG7" s="24">
        <v>107.04</v>
      </c>
      <c r="AH7" s="24">
        <v>107.83</v>
      </c>
      <c r="AI7" s="24">
        <v>105.36</v>
      </c>
      <c r="AJ7" s="24">
        <v>7.88</v>
      </c>
      <c r="AK7" s="24">
        <v>2.69</v>
      </c>
      <c r="AL7" s="24">
        <v>0.4</v>
      </c>
      <c r="AM7" s="24">
        <v>0</v>
      </c>
      <c r="AN7" s="24">
        <v>0</v>
      </c>
      <c r="AO7" s="24">
        <v>18.2</v>
      </c>
      <c r="AP7" s="24">
        <v>19.059999999999999</v>
      </c>
      <c r="AQ7" s="24">
        <v>31.07</v>
      </c>
      <c r="AR7" s="24">
        <v>37.43</v>
      </c>
      <c r="AS7" s="24">
        <v>30.17</v>
      </c>
      <c r="AT7" s="24">
        <v>3.12</v>
      </c>
      <c r="AU7" s="24">
        <v>31.57</v>
      </c>
      <c r="AV7" s="24">
        <v>35.770000000000003</v>
      </c>
      <c r="AW7" s="24">
        <v>36.31</v>
      </c>
      <c r="AX7" s="24">
        <v>38.96</v>
      </c>
      <c r="AY7" s="24">
        <v>35.93</v>
      </c>
      <c r="AZ7" s="24">
        <v>48.56</v>
      </c>
      <c r="BA7" s="24">
        <v>47.58</v>
      </c>
      <c r="BB7" s="24">
        <v>51.09</v>
      </c>
      <c r="BC7" s="24">
        <v>57.42</v>
      </c>
      <c r="BD7" s="24">
        <v>56.13</v>
      </c>
      <c r="BE7" s="24">
        <v>82.75</v>
      </c>
      <c r="BF7" s="24">
        <v>50.75</v>
      </c>
      <c r="BG7" s="24">
        <v>50.68</v>
      </c>
      <c r="BH7" s="24">
        <v>47.04</v>
      </c>
      <c r="BI7" s="24">
        <v>41.33</v>
      </c>
      <c r="BJ7" s="24">
        <v>35.78</v>
      </c>
      <c r="BK7" s="24">
        <v>1245.0999999999999</v>
      </c>
      <c r="BL7" s="24">
        <v>1108.8</v>
      </c>
      <c r="BM7" s="24">
        <v>1194.56</v>
      </c>
      <c r="BN7" s="24">
        <v>1174.6099999999999</v>
      </c>
      <c r="BO7" s="24">
        <v>1343.89</v>
      </c>
      <c r="BP7" s="24">
        <v>602.55999999999995</v>
      </c>
      <c r="BQ7" s="24">
        <v>92.1</v>
      </c>
      <c r="BR7" s="24">
        <v>97.46</v>
      </c>
      <c r="BS7" s="24">
        <v>97.49</v>
      </c>
      <c r="BT7" s="24">
        <v>114.72</v>
      </c>
      <c r="BU7" s="24">
        <v>121.06</v>
      </c>
      <c r="BV7" s="24">
        <v>79.77</v>
      </c>
      <c r="BW7" s="24">
        <v>79.63</v>
      </c>
      <c r="BX7" s="24">
        <v>76.78</v>
      </c>
      <c r="BY7" s="24">
        <v>75.41</v>
      </c>
      <c r="BZ7" s="24">
        <v>72.84</v>
      </c>
      <c r="CA7" s="24">
        <v>97.94</v>
      </c>
      <c r="CB7" s="24">
        <v>174.93</v>
      </c>
      <c r="CC7" s="24">
        <v>175.51</v>
      </c>
      <c r="CD7" s="24">
        <v>175.89</v>
      </c>
      <c r="CE7" s="24">
        <v>149.94</v>
      </c>
      <c r="CF7" s="24">
        <v>142.94</v>
      </c>
      <c r="CG7" s="24">
        <v>214.56</v>
      </c>
      <c r="CH7" s="24">
        <v>213.66</v>
      </c>
      <c r="CI7" s="24">
        <v>224.31</v>
      </c>
      <c r="CJ7" s="24">
        <v>223.48</v>
      </c>
      <c r="CK7" s="24">
        <v>232.33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>
        <v>49.47</v>
      </c>
      <c r="CS7" s="24">
        <v>48.19</v>
      </c>
      <c r="CT7" s="24">
        <v>47.32</v>
      </c>
      <c r="CU7" s="24">
        <v>48.03</v>
      </c>
      <c r="CV7" s="24">
        <v>48.92</v>
      </c>
      <c r="CW7" s="24">
        <v>60.13</v>
      </c>
      <c r="CX7" s="24">
        <v>84.48</v>
      </c>
      <c r="CY7" s="24">
        <v>87.29</v>
      </c>
      <c r="CZ7" s="24">
        <v>87.67</v>
      </c>
      <c r="DA7" s="24">
        <v>87.8</v>
      </c>
      <c r="DB7" s="24">
        <v>87.92</v>
      </c>
      <c r="DC7" s="24">
        <v>82.06</v>
      </c>
      <c r="DD7" s="24">
        <v>82.26</v>
      </c>
      <c r="DE7" s="24">
        <v>81.33</v>
      </c>
      <c r="DF7" s="24">
        <v>80.95</v>
      </c>
      <c r="DG7" s="24">
        <v>80.760000000000005</v>
      </c>
      <c r="DH7" s="24">
        <v>96</v>
      </c>
      <c r="DI7" s="24">
        <v>38.44</v>
      </c>
      <c r="DJ7" s="24">
        <v>40.130000000000003</v>
      </c>
      <c r="DK7" s="24">
        <v>41.88</v>
      </c>
      <c r="DL7" s="24">
        <v>43.61</v>
      </c>
      <c r="DM7" s="24">
        <v>45.32</v>
      </c>
      <c r="DN7" s="24">
        <v>19.93</v>
      </c>
      <c r="DO7" s="24">
        <v>21.94</v>
      </c>
      <c r="DP7" s="24">
        <v>22.89</v>
      </c>
      <c r="DQ7" s="24">
        <v>23.37</v>
      </c>
      <c r="DR7" s="24">
        <v>22.1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0.32</v>
      </c>
      <c r="EK7" s="24">
        <v>0.1</v>
      </c>
      <c r="EL7" s="24">
        <v>0.09</v>
      </c>
      <c r="EM7" s="24">
        <v>0.1</v>
      </c>
      <c r="EN7" s="24">
        <v>0.04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2026-02-12T08:19:08Z</cp:lastPrinted>
  <dcterms:created xsi:type="dcterms:W3CDTF">2025-12-23T06:02:35Z</dcterms:created>
  <dcterms:modified xsi:type="dcterms:W3CDTF">2026-03-05T02:19:00Z</dcterms:modified>
  <cp:category/>
</cp:coreProperties>
</file>