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57.50.131\0905_suido\■共通\庶務\02　★ホームページ用\経営比較分析表\R5決算\ホームページ用\"/>
    </mc:Choice>
  </mc:AlternateContent>
  <workbookProtection workbookAlgorithmName="SHA-512" workbookHashValue="vWIiw8FFAEuBBs/HbIg0vz4wkQbjKxdLxNot8rPj7DbiUWdmoPlkF/7BQDv/YOEewZjr9S1ICHpG0w54kkSx2w==" workbookSaltValue="MVq6my062vhaYRHsbt9pFA==" workbookSpinCount="100000" lockStructure="1"/>
  <bookViews>
    <workbookView xWindow="0" yWindow="0" windowWidth="20490" windowHeight="756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J85" i="4"/>
  <c r="I85" i="4"/>
  <c r="G85" i="4"/>
  <c r="F85" i="4"/>
  <c r="E85" i="4"/>
  <c r="AT10" i="4"/>
  <c r="AL10" i="4"/>
  <c r="I10" i="4"/>
  <c r="AL8" i="4"/>
  <c r="P8" i="4"/>
  <c r="I8"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<sst xmlns="http://schemas.openxmlformats.org/spreadsheetml/2006/main" count="231" uniqueCount="116">
  <si>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</si>
  <si>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</si>
  <si>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</si>
  <si>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</si>
  <si>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</si>
  <si>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</si>
  <si>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</si>
  <si>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</si>
  <si>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</si>
  <si>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</si>
  <si>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</si>
  <si>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</si>
  <si>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</si>
  <si>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</si>
  <si>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</si>
  <si>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</si>
  <si>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</si>
  <si>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</si>
  <si>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</si>
  <si>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</si>
  <si>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</si>
  <si>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</si>
  <si>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</si>
  <si>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</si>
  <si>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</si>
  <si>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</si>
  <si>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</si>
  <si>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</si>
  <si>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</si>
  <si>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</si>
  <si>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</si>
  <si>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</si>
  <si>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</si>
  <si>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</si>
  <si>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</si>
  <si>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</si>
  <si>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</si>
  <si>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</si>
  <si>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</si>
  <si>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</si>
  <si>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</si>
  <si>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</si>
  <si>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</si>
  <si>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</si>
  <si>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</si>
  <si>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</si>
  <si>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</si>
  <si>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</si>
  <si>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</si>
  <si>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</si>
  <si>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</si>
  <si>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</si>
  <si>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</si>
  <si>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</si>
  <si>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</si>
  <si>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</si>
  <si>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</si>
  <si>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</si>
  <si>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</si>
  <si>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</si>
  <si>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</si>
  <si>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</si>
  <si>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</si>
  <si>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</si>
  <si>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</si>
  <si>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</si>
  <si>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</si>
  <si>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</si>
  <si>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</si>
  <si>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</si>
  <si>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</si>
  <si>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</si>
  <si>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</si>
  <si>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</si>
  <si>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</si>
  <si>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</si>
  <si>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</si>
  <si>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</si>
  <si>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</si>
  <si>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</si>
  <si>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</si>
  <si>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</si>
  <si>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</si>
  <si>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</si>
  <si>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</si>
  <si>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</si>
  <si>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</si>
  <si>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</si>
  <si>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</si>
  <si>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</si>
  <si>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</si>
  <si>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</si>
  <si>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</si>
  <si>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</si>
  <si>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</si>
  <si>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</si>
  <si>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高島市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</si>
  <si>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</si>
  <si>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</si>
  <si>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</si>
  <si>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</si>
  <si>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</si>
  <si>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</si>
  <si>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</si>
  <si>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</si>
  <si>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</si>
  <si>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</si>
  <si>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</si>
  <si>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</si>
  <si>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</si>
  <si>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</si>
  <si>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</si>
  <si>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</si>
  <si>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下水道事業を取り巻く状況は今後も厳しさを増すことが予測されます。このため、事業の効率化や経費の縮減に引き続き取り組み、また施設の老朽化に対しては、ストックマネジメント計画に基づく計画的かつ効率的な改築更新を行うことで持続可能な事業経営に努めていく必要があります。</t>
    <rPh sb="1" eb="4">
      <t>ゲスイドウ</t>
    </rPh>
    <rPh sb="4" eb="6">
      <t>ジギョウ</t>
    </rPh>
    <rPh sb="7" eb="8">
      <t>ト</t>
    </rPh>
    <rPh sb="9" eb="10">
      <t>マ</t>
    </rPh>
    <rPh sb="11" eb="13">
      <t>ジョウキョウ</t>
    </rPh>
    <rPh sb="14" eb="16">
      <t>コンゴ</t>
    </rPh>
    <rPh sb="17" eb="18">
      <t>キビ</t>
    </rPh>
    <rPh sb="21" eb="22">
      <t>マ</t>
    </rPh>
    <rPh sb="26" eb="28">
      <t>ヨソク</t>
    </rPh>
    <rPh sb="38" eb="40">
      <t>ジギョウ</t>
    </rPh>
    <rPh sb="41" eb="44">
      <t>コウリツカ</t>
    </rPh>
    <rPh sb="45" eb="47">
      <t>ケイヒ</t>
    </rPh>
    <rPh sb="48" eb="50">
      <t>シュクゲン</t>
    </rPh>
    <rPh sb="51" eb="52">
      <t>ヒ</t>
    </rPh>
    <rPh sb="53" eb="54">
      <t>ツヅ</t>
    </rPh>
    <rPh sb="55" eb="56">
      <t>ト</t>
    </rPh>
    <rPh sb="57" eb="58">
      <t>ク</t>
    </rPh>
    <rPh sb="62" eb="64">
      <t>シセツ</t>
    </rPh>
    <rPh sb="65" eb="68">
      <t>ロウキュウカ</t>
    </rPh>
    <rPh sb="69" eb="70">
      <t>タイ</t>
    </rPh>
    <rPh sb="84" eb="86">
      <t>ケイカク</t>
    </rPh>
    <rPh sb="87" eb="88">
      <t>モト</t>
    </rPh>
    <rPh sb="90" eb="93">
      <t>ケイカクテキ</t>
    </rPh>
    <rPh sb="95" eb="98">
      <t>コウリツテキ</t>
    </rPh>
    <rPh sb="99" eb="101">
      <t>カイチク</t>
    </rPh>
    <rPh sb="101" eb="103">
      <t>コウシン</t>
    </rPh>
    <rPh sb="104" eb="105">
      <t>オコナ</t>
    </rPh>
    <rPh sb="109" eb="113">
      <t>ジゾクカノウ</t>
    </rPh>
    <rPh sb="114" eb="118">
      <t>ジギョウケイエイ</t>
    </rPh>
    <rPh sb="119" eb="120">
      <t>ツト</t>
    </rPh>
    <rPh sb="124" eb="126">
      <t>ヒツヨウ</t>
    </rPh>
    <phoneticPr fontId="4"/>
  </si>
  <si>
    <t>①有形固定資産減価償却率は、類似団体を上回っているが、法定耐用年数を経過した管渠はないことから、②管渠老朽化率は０となっており、また、更新を実施していないため、③管渠改善率も０となっている。</t>
    <rPh sb="1" eb="3">
      <t>ユウケイ</t>
    </rPh>
    <rPh sb="3" eb="5">
      <t>コテイ</t>
    </rPh>
    <rPh sb="5" eb="7">
      <t>シサン</t>
    </rPh>
    <rPh sb="7" eb="9">
      <t>ゲンカ</t>
    </rPh>
    <rPh sb="9" eb="11">
      <t>ショウキャク</t>
    </rPh>
    <rPh sb="11" eb="12">
      <t>リツ</t>
    </rPh>
    <rPh sb="14" eb="16">
      <t>ルイジ</t>
    </rPh>
    <rPh sb="16" eb="18">
      <t>ダンタイ</t>
    </rPh>
    <rPh sb="19" eb="21">
      <t>ウワマワ</t>
    </rPh>
    <rPh sb="27" eb="29">
      <t>ホウテイ</t>
    </rPh>
    <rPh sb="29" eb="31">
      <t>タイヨウ</t>
    </rPh>
    <rPh sb="31" eb="33">
      <t>ネンスウ</t>
    </rPh>
    <rPh sb="34" eb="36">
      <t>ケイカ</t>
    </rPh>
    <rPh sb="38" eb="40">
      <t>カンキョ</t>
    </rPh>
    <rPh sb="49" eb="51">
      <t>カンキョ</t>
    </rPh>
    <rPh sb="51" eb="54">
      <t>ロウキュウカ</t>
    </rPh>
    <rPh sb="54" eb="55">
      <t>リツ</t>
    </rPh>
    <rPh sb="67" eb="69">
      <t>コウシン</t>
    </rPh>
    <rPh sb="70" eb="72">
      <t>ジッシ</t>
    </rPh>
    <rPh sb="81" eb="83">
      <t>カンキョ</t>
    </rPh>
    <rPh sb="83" eb="85">
      <t>カイゼン</t>
    </rPh>
    <rPh sb="85" eb="86">
      <t>リツ</t>
    </rPh>
    <phoneticPr fontId="4"/>
  </si>
  <si>
    <t>①経常収支比率は、ほぼ前年度と同じ結果となった。
③流動比率は、手持ち資金が少なく、企業債償還額が多いことにより、１００％を下回っている。また、類似団体と比較して低位で推移していることから、資金の造成を図る必要がある。
④企業債残高対事業規模比率は、類似団体より低位で推移しており、比較的良好と思われる。
⑤経費回収率は、汚水処理費の増加により前年度を下回った。
⑥汚水処理原価は、汚水処理費の増加により前年度を上回った。
⑦施設利用率は、類似団体を上回っている。
⑧水洗化率は、農業集落排水からの接続により年々上昇しているが、継続した啓発により引き続き水洗化率の向上を目指す必要がある。</t>
    <rPh sb="0" eb="7">
      <t>１ケイジョウシュウシヒリツ</t>
    </rPh>
    <rPh sb="11" eb="14">
      <t>ゼンネンド</t>
    </rPh>
    <rPh sb="15" eb="16">
      <t>オナ</t>
    </rPh>
    <rPh sb="17" eb="19">
      <t>ケッカ</t>
    </rPh>
    <rPh sb="26" eb="30">
      <t>リュウドウヒリツ</t>
    </rPh>
    <rPh sb="32" eb="34">
      <t>テモ</t>
    </rPh>
    <rPh sb="35" eb="37">
      <t>シキン</t>
    </rPh>
    <rPh sb="38" eb="39">
      <t>スク</t>
    </rPh>
    <rPh sb="42" eb="44">
      <t>キギョウサ</t>
    </rPh>
    <rPh sb="44" eb="50">
      <t>イショウカンガクガオオ</t>
    </rPh>
    <rPh sb="62" eb="64">
      <t>シタマワ</t>
    </rPh>
    <rPh sb="81" eb="83">
      <t>テイイ</t>
    </rPh>
    <rPh sb="111" eb="117">
      <t>キギョウサイザンダカタイ</t>
    </rPh>
    <rPh sb="117" eb="119">
      <t>ジギョウ</t>
    </rPh>
    <rPh sb="119" eb="121">
      <t>キボ</t>
    </rPh>
    <rPh sb="121" eb="123">
      <t>ヒリツ</t>
    </rPh>
    <rPh sb="125" eb="127">
      <t>ルイジ</t>
    </rPh>
    <rPh sb="127" eb="129">
      <t>ダンタイ</t>
    </rPh>
    <rPh sb="131" eb="133">
      <t>テイイ</t>
    </rPh>
    <rPh sb="134" eb="136">
      <t>スイイ</t>
    </rPh>
    <rPh sb="141" eb="144">
      <t>ヒカクテキ</t>
    </rPh>
    <rPh sb="144" eb="146">
      <t>リョウコウ</t>
    </rPh>
    <rPh sb="147" eb="148">
      <t>オモ</t>
    </rPh>
    <rPh sb="154" eb="156">
      <t>ケイヒ</t>
    </rPh>
    <rPh sb="156" eb="159">
      <t>カイシュウリツ</t>
    </rPh>
    <rPh sb="172" eb="175">
      <t>ゼンネンド</t>
    </rPh>
    <rPh sb="176" eb="177">
      <t>シタ</t>
    </rPh>
    <rPh sb="183" eb="185">
      <t>オスイ</t>
    </rPh>
    <rPh sb="185" eb="187">
      <t>ショリ</t>
    </rPh>
    <rPh sb="187" eb="189">
      <t>ゲンカ</t>
    </rPh>
    <rPh sb="197" eb="199">
      <t>ゾウカ</t>
    </rPh>
    <rPh sb="202" eb="205">
      <t>ゼンネンド</t>
    </rPh>
    <rPh sb="213" eb="215">
      <t>シセツ</t>
    </rPh>
    <rPh sb="215" eb="217">
      <t>リヨウ</t>
    </rPh>
    <rPh sb="217" eb="218">
      <t>リツ</t>
    </rPh>
    <rPh sb="220" eb="222">
      <t>ルイジ</t>
    </rPh>
    <rPh sb="222" eb="224">
      <t>ダンタイ</t>
    </rPh>
    <rPh sb="225" eb="227">
      <t>ウワマワ</t>
    </rPh>
    <rPh sb="234" eb="238">
      <t>スイセンカリツ</t>
    </rPh>
    <rPh sb="240" eb="242">
      <t>ノウギョウ</t>
    </rPh>
    <rPh sb="242" eb="244">
      <t>シュウラク</t>
    </rPh>
    <rPh sb="244" eb="246">
      <t>ハイスイ</t>
    </rPh>
    <rPh sb="249" eb="251">
      <t>セツゾク</t>
    </rPh>
    <rPh sb="254" eb="256">
      <t>ネンネン</t>
    </rPh>
    <rPh sb="256" eb="258">
      <t>ジョウショウ</t>
    </rPh>
    <rPh sb="264" eb="266">
      <t>ケイゾク</t>
    </rPh>
    <rPh sb="268" eb="270">
      <t>ケイハツ</t>
    </rPh>
    <rPh sb="273" eb="274">
      <t>ヒ</t>
    </rPh>
    <rPh sb="275" eb="276">
      <t>ツヅ</t>
    </rPh>
    <rPh sb="277" eb="280">
      <t>スイセンカ</t>
    </rPh>
    <rPh sb="280" eb="281">
      <t>リツ</t>
    </rPh>
    <rPh sb="282" eb="284">
      <t>コウジョウ</t>
    </rPh>
    <rPh sb="285" eb="287">
      <t>メザ</t>
    </rPh>
    <rPh sb="288" eb="29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</si>
</sst>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0" xfId="0" applyFont="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CD4-4B4C-8406-CF465AF109E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0.08</c:v>
                </c:pt>
                <c:pt idx="4">
                  <c:v>0.06</c:v>
                </c:pt>
              </c:numCache>
            </c:numRef>
          </c:val>
          <c:smooth val="0"/>
          <c:extLst>
            <c:ext xmlns:c16="http://schemas.microsoft.com/office/drawing/2014/chart" uri="{C3380CC4-5D6E-409C-BE32-E72D297353CC}">
              <c16:uniqueId val="{00000001-3CD4-4B4C-8406-CF465AF109E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70</c:v>
                </c:pt>
                <c:pt idx="1">
                  <c:v>67.78</c:v>
                </c:pt>
                <c:pt idx="2">
                  <c:v>64</c:v>
                </c:pt>
                <c:pt idx="3">
                  <c:v>63.33</c:v>
                </c:pt>
                <c:pt idx="4">
                  <c:v>61.56</c:v>
                </c:pt>
              </c:numCache>
            </c:numRef>
          </c:val>
          <c:extLst>
            <c:ext xmlns:c16="http://schemas.microsoft.com/office/drawing/2014/chart" uri="{C3380CC4-5D6E-409C-BE32-E72D297353CC}">
              <c16:uniqueId val="{00000000-1FFA-45B4-84B5-638703FA40C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41.06</c:v>
                </c:pt>
                <c:pt idx="4">
                  <c:v>42.09</c:v>
                </c:pt>
              </c:numCache>
            </c:numRef>
          </c:val>
          <c:smooth val="0"/>
          <c:extLst>
            <c:ext xmlns:c16="http://schemas.microsoft.com/office/drawing/2014/chart" uri="{C3380CC4-5D6E-409C-BE32-E72D297353CC}">
              <c16:uniqueId val="{00000001-1FFA-45B4-84B5-638703FA40C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83.1</c:v>
                </c:pt>
                <c:pt idx="1">
                  <c:v>84</c:v>
                </c:pt>
                <c:pt idx="2">
                  <c:v>86.53</c:v>
                </c:pt>
                <c:pt idx="3">
                  <c:v>87.04</c:v>
                </c:pt>
                <c:pt idx="4">
                  <c:v>87.38</c:v>
                </c:pt>
              </c:numCache>
            </c:numRef>
          </c:val>
          <c:extLst>
            <c:ext xmlns:c16="http://schemas.microsoft.com/office/drawing/2014/chart" uri="{C3380CC4-5D6E-409C-BE32-E72D297353CC}">
              <c16:uniqueId val="{00000000-0554-465D-B789-A2E43E45F37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84.34</c:v>
                </c:pt>
                <c:pt idx="4">
                  <c:v>84.73</c:v>
                </c:pt>
              </c:numCache>
            </c:numRef>
          </c:val>
          <c:smooth val="0"/>
          <c:extLst>
            <c:ext xmlns:c16="http://schemas.microsoft.com/office/drawing/2014/chart" uri="{C3380CC4-5D6E-409C-BE32-E72D297353CC}">
              <c16:uniqueId val="{00000001-0554-465D-B789-A2E43E45F37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100.09</c:v>
                </c:pt>
                <c:pt idx="1">
                  <c:v>100.06</c:v>
                </c:pt>
                <c:pt idx="2">
                  <c:v>100.11</c:v>
                </c:pt>
                <c:pt idx="3">
                  <c:v>100.07</c:v>
                </c:pt>
                <c:pt idx="4">
                  <c:v>100.06</c:v>
                </c:pt>
              </c:numCache>
            </c:numRef>
          </c:val>
          <c:extLst>
            <c:ext xmlns:c16="http://schemas.microsoft.com/office/drawing/2014/chart" uri="{C3380CC4-5D6E-409C-BE32-E72D297353CC}">
              <c16:uniqueId val="{00000000-DBDD-4208-B086-F9659929A0C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102.73</c:v>
                </c:pt>
                <c:pt idx="1">
                  <c:v>105.78</c:v>
                </c:pt>
                <c:pt idx="2">
                  <c:v>106.09</c:v>
                </c:pt>
                <c:pt idx="3">
                  <c:v>106.44</c:v>
                </c:pt>
                <c:pt idx="4">
                  <c:v>107.11</c:v>
                </c:pt>
              </c:numCache>
            </c:numRef>
          </c:val>
          <c:smooth val="0"/>
          <c:extLst>
            <c:ext xmlns:c16="http://schemas.microsoft.com/office/drawing/2014/chart" uri="{C3380CC4-5D6E-409C-BE32-E72D297353CC}">
              <c16:uniqueId val="{00000001-DBDD-4208-B086-F9659929A0C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36.69</c:v>
                </c:pt>
                <c:pt idx="1">
                  <c:v>38.299999999999997</c:v>
                </c:pt>
                <c:pt idx="2">
                  <c:v>40</c:v>
                </c:pt>
                <c:pt idx="3">
                  <c:v>41.69</c:v>
                </c:pt>
                <c:pt idx="4">
                  <c:v>43.33</c:v>
                </c:pt>
              </c:numCache>
            </c:numRef>
          </c:val>
          <c:extLst>
            <c:ext xmlns:c16="http://schemas.microsoft.com/office/drawing/2014/chart" uri="{C3380CC4-5D6E-409C-BE32-E72D297353CC}">
              <c16:uniqueId val="{00000000-1540-43A6-9B69-B48B486B308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21.36</c:v>
                </c:pt>
                <c:pt idx="2">
                  <c:v>22.79</c:v>
                </c:pt>
                <c:pt idx="3">
                  <c:v>24.8</c:v>
                </c:pt>
                <c:pt idx="4">
                  <c:v>26.77</c:v>
                </c:pt>
              </c:numCache>
            </c:numRef>
          </c:val>
          <c:smooth val="0"/>
          <c:extLst>
            <c:ext xmlns:c16="http://schemas.microsoft.com/office/drawing/2014/chart" uri="{C3380CC4-5D6E-409C-BE32-E72D297353CC}">
              <c16:uniqueId val="{00000001-1540-43A6-9B69-B48B486B308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BB0-4F05-A4F0-1AD55EB1D77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8.6199999999999992</c:v>
                </c:pt>
                <c:pt idx="1">
                  <c:v>0.01</c:v>
                </c:pt>
                <c:pt idx="2">
                  <c:v>0.01</c:v>
                </c:pt>
                <c:pt idx="3">
                  <c:v>0.02</c:v>
                </c:pt>
                <c:pt idx="4">
                  <c:v>7.0000000000000007E-2</c:v>
                </c:pt>
              </c:numCache>
            </c:numRef>
          </c:val>
          <c:smooth val="0"/>
          <c:extLst>
            <c:ext xmlns:c16="http://schemas.microsoft.com/office/drawing/2014/chart" uri="{C3380CC4-5D6E-409C-BE32-E72D297353CC}">
              <c16:uniqueId val="{00000001-9BB0-4F05-A4F0-1AD55EB1D77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31C-4D8D-B903-DEB50BDB7BE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94.97</c:v>
                </c:pt>
                <c:pt idx="1">
                  <c:v>63.96</c:v>
                </c:pt>
                <c:pt idx="2">
                  <c:v>69.42</c:v>
                </c:pt>
                <c:pt idx="3">
                  <c:v>72.86</c:v>
                </c:pt>
                <c:pt idx="4">
                  <c:v>69.540000000000006</c:v>
                </c:pt>
              </c:numCache>
            </c:numRef>
          </c:val>
          <c:smooth val="0"/>
          <c:extLst>
            <c:ext xmlns:c16="http://schemas.microsoft.com/office/drawing/2014/chart" uri="{C3380CC4-5D6E-409C-BE32-E72D297353CC}">
              <c16:uniqueId val="{00000001-031C-4D8D-B903-DEB50BDB7BE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27.7</c:v>
                </c:pt>
                <c:pt idx="1">
                  <c:v>31.32</c:v>
                </c:pt>
                <c:pt idx="2">
                  <c:v>36.51</c:v>
                </c:pt>
                <c:pt idx="3">
                  <c:v>33.92</c:v>
                </c:pt>
                <c:pt idx="4">
                  <c:v>36.47</c:v>
                </c:pt>
              </c:numCache>
            </c:numRef>
          </c:val>
          <c:extLst>
            <c:ext xmlns:c16="http://schemas.microsoft.com/office/drawing/2014/chart" uri="{C3380CC4-5D6E-409C-BE32-E72D297353CC}">
              <c16:uniqueId val="{00000000-9549-4B5B-9E89-D0A323B7B71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47.72</c:v>
                </c:pt>
                <c:pt idx="1">
                  <c:v>44.24</c:v>
                </c:pt>
                <c:pt idx="2">
                  <c:v>43.07</c:v>
                </c:pt>
                <c:pt idx="3">
                  <c:v>45.42</c:v>
                </c:pt>
                <c:pt idx="4">
                  <c:v>50.63</c:v>
                </c:pt>
              </c:numCache>
            </c:numRef>
          </c:val>
          <c:smooth val="0"/>
          <c:extLst>
            <c:ext xmlns:c16="http://schemas.microsoft.com/office/drawing/2014/chart" uri="{C3380CC4-5D6E-409C-BE32-E72D297353CC}">
              <c16:uniqueId val="{00000001-9549-4B5B-9E89-D0A323B7B71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47.55</c:v>
                </c:pt>
                <c:pt idx="1">
                  <c:v>66.55</c:v>
                </c:pt>
                <c:pt idx="2">
                  <c:v>67.59</c:v>
                </c:pt>
                <c:pt idx="3">
                  <c:v>63.61</c:v>
                </c:pt>
                <c:pt idx="4">
                  <c:v>57.64</c:v>
                </c:pt>
              </c:numCache>
            </c:numRef>
          </c:val>
          <c:extLst>
            <c:ext xmlns:c16="http://schemas.microsoft.com/office/drawing/2014/chart" uri="{C3380CC4-5D6E-409C-BE32-E72D297353CC}">
              <c16:uniqueId val="{00000000-7D9B-454F-87A6-0AA0DA63576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1195.47</c:v>
                </c:pt>
                <c:pt idx="4">
                  <c:v>1168.69</c:v>
                </c:pt>
              </c:numCache>
            </c:numRef>
          </c:val>
          <c:smooth val="0"/>
          <c:extLst>
            <c:ext xmlns:c16="http://schemas.microsoft.com/office/drawing/2014/chart" uri="{C3380CC4-5D6E-409C-BE32-E72D297353CC}">
              <c16:uniqueId val="{00000001-7D9B-454F-87A6-0AA0DA63576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95.1</c:v>
                </c:pt>
                <c:pt idx="1">
                  <c:v>86.59</c:v>
                </c:pt>
                <c:pt idx="2">
                  <c:v>94.87</c:v>
                </c:pt>
                <c:pt idx="3">
                  <c:v>92.9</c:v>
                </c:pt>
                <c:pt idx="4">
                  <c:v>88.98</c:v>
                </c:pt>
              </c:numCache>
            </c:numRef>
          </c:val>
          <c:extLst>
            <c:ext xmlns:c16="http://schemas.microsoft.com/office/drawing/2014/chart" uri="{C3380CC4-5D6E-409C-BE32-E72D297353CC}">
              <c16:uniqueId val="{00000000-965B-4ED1-BE11-74AE440C4AA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965B-4ED1-BE11-74AE440C4AA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180.7</c:v>
                </c:pt>
                <c:pt idx="1">
                  <c:v>186.05</c:v>
                </c:pt>
                <c:pt idx="2">
                  <c:v>180.27</c:v>
                </c:pt>
                <c:pt idx="3">
                  <c:v>184.58</c:v>
                </c:pt>
                <c:pt idx="4">
                  <c:v>193.29</c:v>
                </c:pt>
              </c:numCache>
            </c:numRef>
          </c:val>
          <c:extLst>
            <c:ext xmlns:c16="http://schemas.microsoft.com/office/drawing/2014/chart" uri="{C3380CC4-5D6E-409C-BE32-E72D297353CC}">
              <c16:uniqueId val="{00000000-F301-4CE6-8EEF-347A6581F9B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239.46</c:v>
                </c:pt>
                <c:pt idx="4">
                  <c:v>233.15</c:v>
                </c:pt>
              </c:numCache>
            </c:numRef>
          </c:val>
          <c:smooth val="0"/>
          <c:extLst>
            <c:ext xmlns:c16="http://schemas.microsoft.com/office/drawing/2014/chart" uri="{C3380CC4-5D6E-409C-BE32-E72D297353CC}">
              <c16:uniqueId val="{00000001-F301-4CE6-8EEF-347A6581F9B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8" sqref="B8:H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滋賀県　高島市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45">
        <f>データ!S6</f>
        <v>45783</v>
      </c>
      <c r="AM8" s="45"/>
      <c r="AN8" s="45"/>
      <c r="AO8" s="45"/>
      <c r="AP8" s="45"/>
      <c r="AQ8" s="45"/>
      <c r="AR8" s="45"/>
      <c r="AS8" s="45"/>
      <c r="AT8" s="46">
        <f>データ!T6</f>
        <v>693.05</v>
      </c>
      <c r="AU8" s="46"/>
      <c r="AV8" s="46"/>
      <c r="AW8" s="46"/>
      <c r="AX8" s="46"/>
      <c r="AY8" s="46"/>
      <c r="AZ8" s="46"/>
      <c r="BA8" s="46"/>
      <c r="BB8" s="46">
        <f>データ!U6</f>
        <v>66.06</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60.21</v>
      </c>
      <c r="J10" s="46"/>
      <c r="K10" s="46"/>
      <c r="L10" s="46"/>
      <c r="M10" s="46"/>
      <c r="N10" s="46"/>
      <c r="O10" s="46"/>
      <c r="P10" s="46">
        <f>データ!P6</f>
        <v>40.770000000000003</v>
      </c>
      <c r="Q10" s="46"/>
      <c r="R10" s="46"/>
      <c r="S10" s="46"/>
      <c r="T10" s="46"/>
      <c r="U10" s="46"/>
      <c r="V10" s="46"/>
      <c r="W10" s="46">
        <f>データ!Q6</f>
        <v>91.47</v>
      </c>
      <c r="X10" s="46"/>
      <c r="Y10" s="46"/>
      <c r="Z10" s="46"/>
      <c r="AA10" s="46"/>
      <c r="AB10" s="46"/>
      <c r="AC10" s="46"/>
      <c r="AD10" s="45">
        <f>データ!R6</f>
        <v>3300</v>
      </c>
      <c r="AE10" s="45"/>
      <c r="AF10" s="45"/>
      <c r="AG10" s="45"/>
      <c r="AH10" s="45"/>
      <c r="AI10" s="45"/>
      <c r="AJ10" s="45"/>
      <c r="AK10" s="2"/>
      <c r="AL10" s="45">
        <f>データ!V6</f>
        <v>18499</v>
      </c>
      <c r="AM10" s="45"/>
      <c r="AN10" s="45"/>
      <c r="AO10" s="45"/>
      <c r="AP10" s="45"/>
      <c r="AQ10" s="45"/>
      <c r="AR10" s="45"/>
      <c r="AS10" s="45"/>
      <c r="AT10" s="46">
        <f>データ!W6</f>
        <v>12</v>
      </c>
      <c r="AU10" s="46"/>
      <c r="AV10" s="46"/>
      <c r="AW10" s="46"/>
      <c r="AX10" s="46"/>
      <c r="AY10" s="46"/>
      <c r="AZ10" s="46"/>
      <c r="BA10" s="46"/>
      <c r="BB10" s="46">
        <f>データ!X6</f>
        <v>1541.58</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115</v>
      </c>
      <c r="BM16" s="43"/>
      <c r="BN16" s="43"/>
      <c r="BO16" s="43"/>
      <c r="BP16" s="43"/>
      <c r="BQ16" s="43"/>
      <c r="BR16" s="43"/>
      <c r="BS16" s="43"/>
      <c r="BT16" s="43"/>
      <c r="BU16" s="43"/>
      <c r="BV16" s="43"/>
      <c r="BW16" s="43"/>
      <c r="BX16" s="43"/>
      <c r="BY16" s="43"/>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43"/>
      <c r="BN17" s="43"/>
      <c r="BO17" s="43"/>
      <c r="BP17" s="43"/>
      <c r="BQ17" s="43"/>
      <c r="BR17" s="43"/>
      <c r="BS17" s="43"/>
      <c r="BT17" s="43"/>
      <c r="BU17" s="43"/>
      <c r="BV17" s="43"/>
      <c r="BW17" s="43"/>
      <c r="BX17" s="43"/>
      <c r="BY17" s="43"/>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43"/>
      <c r="BN18" s="43"/>
      <c r="BO18" s="43"/>
      <c r="BP18" s="43"/>
      <c r="BQ18" s="43"/>
      <c r="BR18" s="43"/>
      <c r="BS18" s="43"/>
      <c r="BT18" s="43"/>
      <c r="BU18" s="43"/>
      <c r="BV18" s="43"/>
      <c r="BW18" s="43"/>
      <c r="BX18" s="43"/>
      <c r="BY18" s="43"/>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43"/>
      <c r="BN19" s="43"/>
      <c r="BO19" s="43"/>
      <c r="BP19" s="43"/>
      <c r="BQ19" s="43"/>
      <c r="BR19" s="43"/>
      <c r="BS19" s="43"/>
      <c r="BT19" s="43"/>
      <c r="BU19" s="43"/>
      <c r="BV19" s="43"/>
      <c r="BW19" s="43"/>
      <c r="BX19" s="43"/>
      <c r="BY19" s="43"/>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43"/>
      <c r="BN20" s="43"/>
      <c r="BO20" s="43"/>
      <c r="BP20" s="43"/>
      <c r="BQ20" s="43"/>
      <c r="BR20" s="43"/>
      <c r="BS20" s="43"/>
      <c r="BT20" s="43"/>
      <c r="BU20" s="43"/>
      <c r="BV20" s="43"/>
      <c r="BW20" s="43"/>
      <c r="BX20" s="43"/>
      <c r="BY20" s="43"/>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43"/>
      <c r="BN21" s="43"/>
      <c r="BO21" s="43"/>
      <c r="BP21" s="43"/>
      <c r="BQ21" s="43"/>
      <c r="BR21" s="43"/>
      <c r="BS21" s="43"/>
      <c r="BT21" s="43"/>
      <c r="BU21" s="43"/>
      <c r="BV21" s="43"/>
      <c r="BW21" s="43"/>
      <c r="BX21" s="43"/>
      <c r="BY21" s="43"/>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43"/>
      <c r="BN22" s="43"/>
      <c r="BO22" s="43"/>
      <c r="BP22" s="43"/>
      <c r="BQ22" s="43"/>
      <c r="BR22" s="43"/>
      <c r="BS22" s="43"/>
      <c r="BT22" s="43"/>
      <c r="BU22" s="43"/>
      <c r="BV22" s="43"/>
      <c r="BW22" s="43"/>
      <c r="BX22" s="43"/>
      <c r="BY22" s="43"/>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43"/>
      <c r="BN23" s="43"/>
      <c r="BO23" s="43"/>
      <c r="BP23" s="43"/>
      <c r="BQ23" s="43"/>
      <c r="BR23" s="43"/>
      <c r="BS23" s="43"/>
      <c r="BT23" s="43"/>
      <c r="BU23" s="43"/>
      <c r="BV23" s="43"/>
      <c r="BW23" s="43"/>
      <c r="BX23" s="43"/>
      <c r="BY23" s="43"/>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43"/>
      <c r="BN24" s="43"/>
      <c r="BO24" s="43"/>
      <c r="BP24" s="43"/>
      <c r="BQ24" s="43"/>
      <c r="BR24" s="43"/>
      <c r="BS24" s="43"/>
      <c r="BT24" s="43"/>
      <c r="BU24" s="43"/>
      <c r="BV24" s="43"/>
      <c r="BW24" s="43"/>
      <c r="BX24" s="43"/>
      <c r="BY24" s="43"/>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43"/>
      <c r="BN25" s="43"/>
      <c r="BO25" s="43"/>
      <c r="BP25" s="43"/>
      <c r="BQ25" s="43"/>
      <c r="BR25" s="43"/>
      <c r="BS25" s="43"/>
      <c r="BT25" s="43"/>
      <c r="BU25" s="43"/>
      <c r="BV25" s="43"/>
      <c r="BW25" s="43"/>
      <c r="BX25" s="43"/>
      <c r="BY25" s="43"/>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43"/>
      <c r="BN26" s="43"/>
      <c r="BO26" s="43"/>
      <c r="BP26" s="43"/>
      <c r="BQ26" s="43"/>
      <c r="BR26" s="43"/>
      <c r="BS26" s="43"/>
      <c r="BT26" s="43"/>
      <c r="BU26" s="43"/>
      <c r="BV26" s="43"/>
      <c r="BW26" s="43"/>
      <c r="BX26" s="43"/>
      <c r="BY26" s="43"/>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43"/>
      <c r="BN27" s="43"/>
      <c r="BO27" s="43"/>
      <c r="BP27" s="43"/>
      <c r="BQ27" s="43"/>
      <c r="BR27" s="43"/>
      <c r="BS27" s="43"/>
      <c r="BT27" s="43"/>
      <c r="BU27" s="43"/>
      <c r="BV27" s="43"/>
      <c r="BW27" s="43"/>
      <c r="BX27" s="43"/>
      <c r="BY27" s="43"/>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43"/>
      <c r="BN28" s="43"/>
      <c r="BO28" s="43"/>
      <c r="BP28" s="43"/>
      <c r="BQ28" s="43"/>
      <c r="BR28" s="43"/>
      <c r="BS28" s="43"/>
      <c r="BT28" s="43"/>
      <c r="BU28" s="43"/>
      <c r="BV28" s="43"/>
      <c r="BW28" s="43"/>
      <c r="BX28" s="43"/>
      <c r="BY28" s="43"/>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43"/>
      <c r="BN29" s="43"/>
      <c r="BO29" s="43"/>
      <c r="BP29" s="43"/>
      <c r="BQ29" s="43"/>
      <c r="BR29" s="43"/>
      <c r="BS29" s="43"/>
      <c r="BT29" s="43"/>
      <c r="BU29" s="43"/>
      <c r="BV29" s="43"/>
      <c r="BW29" s="43"/>
      <c r="BX29" s="43"/>
      <c r="BY29" s="43"/>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43"/>
      <c r="BN30" s="43"/>
      <c r="BO30" s="43"/>
      <c r="BP30" s="43"/>
      <c r="BQ30" s="43"/>
      <c r="BR30" s="43"/>
      <c r="BS30" s="43"/>
      <c r="BT30" s="43"/>
      <c r="BU30" s="43"/>
      <c r="BV30" s="43"/>
      <c r="BW30" s="43"/>
      <c r="BX30" s="43"/>
      <c r="BY30" s="43"/>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43"/>
      <c r="BN31" s="43"/>
      <c r="BO31" s="43"/>
      <c r="BP31" s="43"/>
      <c r="BQ31" s="43"/>
      <c r="BR31" s="43"/>
      <c r="BS31" s="43"/>
      <c r="BT31" s="43"/>
      <c r="BU31" s="43"/>
      <c r="BV31" s="43"/>
      <c r="BW31" s="43"/>
      <c r="BX31" s="43"/>
      <c r="BY31" s="43"/>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43"/>
      <c r="BN32" s="43"/>
      <c r="BO32" s="43"/>
      <c r="BP32" s="43"/>
      <c r="BQ32" s="43"/>
      <c r="BR32" s="43"/>
      <c r="BS32" s="43"/>
      <c r="BT32" s="43"/>
      <c r="BU32" s="43"/>
      <c r="BV32" s="43"/>
      <c r="BW32" s="43"/>
      <c r="BX32" s="43"/>
      <c r="BY32" s="43"/>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43"/>
      <c r="BN33" s="43"/>
      <c r="BO33" s="43"/>
      <c r="BP33" s="43"/>
      <c r="BQ33" s="43"/>
      <c r="BR33" s="43"/>
      <c r="BS33" s="43"/>
      <c r="BT33" s="43"/>
      <c r="BU33" s="43"/>
      <c r="BV33" s="43"/>
      <c r="BW33" s="43"/>
      <c r="BX33" s="43"/>
      <c r="BY33" s="43"/>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43"/>
      <c r="BN34" s="43"/>
      <c r="BO34" s="43"/>
      <c r="BP34" s="43"/>
      <c r="BQ34" s="43"/>
      <c r="BR34" s="43"/>
      <c r="BS34" s="43"/>
      <c r="BT34" s="43"/>
      <c r="BU34" s="43"/>
      <c r="BV34" s="43"/>
      <c r="BW34" s="43"/>
      <c r="BX34" s="43"/>
      <c r="BY34" s="43"/>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43"/>
      <c r="BN35" s="43"/>
      <c r="BO35" s="43"/>
      <c r="BP35" s="43"/>
      <c r="BQ35" s="43"/>
      <c r="BR35" s="43"/>
      <c r="BS35" s="43"/>
      <c r="BT35" s="43"/>
      <c r="BU35" s="43"/>
      <c r="BV35" s="43"/>
      <c r="BW35" s="43"/>
      <c r="BX35" s="43"/>
      <c r="BY35" s="43"/>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43"/>
      <c r="BN36" s="43"/>
      <c r="BO36" s="43"/>
      <c r="BP36" s="43"/>
      <c r="BQ36" s="43"/>
      <c r="BR36" s="43"/>
      <c r="BS36" s="43"/>
      <c r="BT36" s="43"/>
      <c r="BU36" s="43"/>
      <c r="BV36" s="43"/>
      <c r="BW36" s="43"/>
      <c r="BX36" s="43"/>
      <c r="BY36" s="43"/>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43"/>
      <c r="BN37" s="43"/>
      <c r="BO37" s="43"/>
      <c r="BP37" s="43"/>
      <c r="BQ37" s="43"/>
      <c r="BR37" s="43"/>
      <c r="BS37" s="43"/>
      <c r="BT37" s="43"/>
      <c r="BU37" s="43"/>
      <c r="BV37" s="43"/>
      <c r="BW37" s="43"/>
      <c r="BX37" s="43"/>
      <c r="BY37" s="43"/>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43"/>
      <c r="BN38" s="43"/>
      <c r="BO38" s="43"/>
      <c r="BP38" s="43"/>
      <c r="BQ38" s="43"/>
      <c r="BR38" s="43"/>
      <c r="BS38" s="43"/>
      <c r="BT38" s="43"/>
      <c r="BU38" s="43"/>
      <c r="BV38" s="43"/>
      <c r="BW38" s="43"/>
      <c r="BX38" s="43"/>
      <c r="BY38" s="43"/>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43"/>
      <c r="BN39" s="43"/>
      <c r="BO39" s="43"/>
      <c r="BP39" s="43"/>
      <c r="BQ39" s="43"/>
      <c r="BR39" s="43"/>
      <c r="BS39" s="43"/>
      <c r="BT39" s="43"/>
      <c r="BU39" s="43"/>
      <c r="BV39" s="43"/>
      <c r="BW39" s="43"/>
      <c r="BX39" s="43"/>
      <c r="BY39" s="43"/>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43"/>
      <c r="BN40" s="43"/>
      <c r="BO40" s="43"/>
      <c r="BP40" s="43"/>
      <c r="BQ40" s="43"/>
      <c r="BR40" s="43"/>
      <c r="BS40" s="43"/>
      <c r="BT40" s="43"/>
      <c r="BU40" s="43"/>
      <c r="BV40" s="43"/>
      <c r="BW40" s="43"/>
      <c r="BX40" s="43"/>
      <c r="BY40" s="43"/>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43"/>
      <c r="BN41" s="43"/>
      <c r="BO41" s="43"/>
      <c r="BP41" s="43"/>
      <c r="BQ41" s="43"/>
      <c r="BR41" s="43"/>
      <c r="BS41" s="43"/>
      <c r="BT41" s="43"/>
      <c r="BU41" s="43"/>
      <c r="BV41" s="43"/>
      <c r="BW41" s="43"/>
      <c r="BX41" s="43"/>
      <c r="BY41" s="43"/>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43"/>
      <c r="BN42" s="43"/>
      <c r="BO42" s="43"/>
      <c r="BP42" s="43"/>
      <c r="BQ42" s="43"/>
      <c r="BR42" s="43"/>
      <c r="BS42" s="43"/>
      <c r="BT42" s="43"/>
      <c r="BU42" s="43"/>
      <c r="BV42" s="43"/>
      <c r="BW42" s="43"/>
      <c r="BX42" s="43"/>
      <c r="BY42" s="43"/>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43"/>
      <c r="BN43" s="43"/>
      <c r="BO43" s="43"/>
      <c r="BP43" s="43"/>
      <c r="BQ43" s="43"/>
      <c r="BR43" s="43"/>
      <c r="BS43" s="43"/>
      <c r="BT43" s="43"/>
      <c r="BU43" s="43"/>
      <c r="BV43" s="43"/>
      <c r="BW43" s="43"/>
      <c r="BX43" s="43"/>
      <c r="BY43" s="43"/>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113</v>
      </c>
      <c r="BM66" s="43"/>
      <c r="BN66" s="43"/>
      <c r="BO66" s="43"/>
      <c r="BP66" s="43"/>
      <c r="BQ66" s="43"/>
      <c r="BR66" s="43"/>
      <c r="BS66" s="43"/>
      <c r="BT66" s="43"/>
      <c r="BU66" s="43"/>
      <c r="BV66" s="43"/>
      <c r="BW66" s="43"/>
      <c r="BX66" s="43"/>
      <c r="BY66" s="43"/>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43"/>
      <c r="BN67" s="43"/>
      <c r="BO67" s="43"/>
      <c r="BP67" s="43"/>
      <c r="BQ67" s="43"/>
      <c r="BR67" s="43"/>
      <c r="BS67" s="43"/>
      <c r="BT67" s="43"/>
      <c r="BU67" s="43"/>
      <c r="BV67" s="43"/>
      <c r="BW67" s="43"/>
      <c r="BX67" s="43"/>
      <c r="BY67" s="43"/>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43"/>
      <c r="BN68" s="43"/>
      <c r="BO68" s="43"/>
      <c r="BP68" s="43"/>
      <c r="BQ68" s="43"/>
      <c r="BR68" s="43"/>
      <c r="BS68" s="43"/>
      <c r="BT68" s="43"/>
      <c r="BU68" s="43"/>
      <c r="BV68" s="43"/>
      <c r="BW68" s="43"/>
      <c r="BX68" s="43"/>
      <c r="BY68" s="43"/>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43"/>
      <c r="BN69" s="43"/>
      <c r="BO69" s="43"/>
      <c r="BP69" s="43"/>
      <c r="BQ69" s="43"/>
      <c r="BR69" s="43"/>
      <c r="BS69" s="43"/>
      <c r="BT69" s="43"/>
      <c r="BU69" s="43"/>
      <c r="BV69" s="43"/>
      <c r="BW69" s="43"/>
      <c r="BX69" s="43"/>
      <c r="BY69" s="43"/>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43"/>
      <c r="BN70" s="43"/>
      <c r="BO70" s="43"/>
      <c r="BP70" s="43"/>
      <c r="BQ70" s="43"/>
      <c r="BR70" s="43"/>
      <c r="BS70" s="43"/>
      <c r="BT70" s="43"/>
      <c r="BU70" s="43"/>
      <c r="BV70" s="43"/>
      <c r="BW70" s="43"/>
      <c r="BX70" s="43"/>
      <c r="BY70" s="43"/>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43"/>
      <c r="BN71" s="43"/>
      <c r="BO71" s="43"/>
      <c r="BP71" s="43"/>
      <c r="BQ71" s="43"/>
      <c r="BR71" s="43"/>
      <c r="BS71" s="43"/>
      <c r="BT71" s="43"/>
      <c r="BU71" s="43"/>
      <c r="BV71" s="43"/>
      <c r="BW71" s="43"/>
      <c r="BX71" s="43"/>
      <c r="BY71" s="43"/>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43"/>
      <c r="BN72" s="43"/>
      <c r="BO72" s="43"/>
      <c r="BP72" s="43"/>
      <c r="BQ72" s="43"/>
      <c r="BR72" s="43"/>
      <c r="BS72" s="43"/>
      <c r="BT72" s="43"/>
      <c r="BU72" s="43"/>
      <c r="BV72" s="43"/>
      <c r="BW72" s="43"/>
      <c r="BX72" s="43"/>
      <c r="BY72" s="43"/>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43"/>
      <c r="BN73" s="43"/>
      <c r="BO73" s="43"/>
      <c r="BP73" s="43"/>
      <c r="BQ73" s="43"/>
      <c r="BR73" s="43"/>
      <c r="BS73" s="43"/>
      <c r="BT73" s="43"/>
      <c r="BU73" s="43"/>
      <c r="BV73" s="43"/>
      <c r="BW73" s="43"/>
      <c r="BX73" s="43"/>
      <c r="BY73" s="43"/>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43"/>
      <c r="BN74" s="43"/>
      <c r="BO74" s="43"/>
      <c r="BP74" s="43"/>
      <c r="BQ74" s="43"/>
      <c r="BR74" s="43"/>
      <c r="BS74" s="43"/>
      <c r="BT74" s="43"/>
      <c r="BU74" s="43"/>
      <c r="BV74" s="43"/>
      <c r="BW74" s="43"/>
      <c r="BX74" s="43"/>
      <c r="BY74" s="43"/>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43"/>
      <c r="BN75" s="43"/>
      <c r="BO75" s="43"/>
      <c r="BP75" s="43"/>
      <c r="BQ75" s="43"/>
      <c r="BR75" s="43"/>
      <c r="BS75" s="43"/>
      <c r="BT75" s="43"/>
      <c r="BU75" s="43"/>
      <c r="BV75" s="43"/>
      <c r="BW75" s="43"/>
      <c r="BX75" s="43"/>
      <c r="BY75" s="43"/>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43"/>
      <c r="BN76" s="43"/>
      <c r="BO76" s="43"/>
      <c r="BP76" s="43"/>
      <c r="BQ76" s="43"/>
      <c r="BR76" s="43"/>
      <c r="BS76" s="43"/>
      <c r="BT76" s="43"/>
      <c r="BU76" s="43"/>
      <c r="BV76" s="43"/>
      <c r="BW76" s="43"/>
      <c r="BX76" s="43"/>
      <c r="BY76" s="43"/>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43"/>
      <c r="BN77" s="43"/>
      <c r="BO77" s="43"/>
      <c r="BP77" s="43"/>
      <c r="BQ77" s="43"/>
      <c r="BR77" s="43"/>
      <c r="BS77" s="43"/>
      <c r="BT77" s="43"/>
      <c r="BU77" s="43"/>
      <c r="BV77" s="43"/>
      <c r="BW77" s="43"/>
      <c r="BX77" s="43"/>
      <c r="BY77" s="43"/>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43"/>
      <c r="BN78" s="43"/>
      <c r="BO78" s="43"/>
      <c r="BP78" s="43"/>
      <c r="BQ78" s="43"/>
      <c r="BR78" s="43"/>
      <c r="BS78" s="43"/>
      <c r="BT78" s="43"/>
      <c r="BU78" s="43"/>
      <c r="BV78" s="43"/>
      <c r="BW78" s="43"/>
      <c r="BX78" s="43"/>
      <c r="BY78" s="43"/>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43"/>
      <c r="BN79" s="43"/>
      <c r="BO79" s="43"/>
      <c r="BP79" s="43"/>
      <c r="BQ79" s="43"/>
      <c r="BR79" s="43"/>
      <c r="BS79" s="43"/>
      <c r="BT79" s="43"/>
      <c r="BU79" s="43"/>
      <c r="BV79" s="43"/>
      <c r="BW79" s="43"/>
      <c r="BX79" s="43"/>
      <c r="BY79" s="43"/>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43"/>
      <c r="BN80" s="43"/>
      <c r="BO80" s="43"/>
      <c r="BP80" s="43"/>
      <c r="BQ80" s="43"/>
      <c r="BR80" s="43"/>
      <c r="BS80" s="43"/>
      <c r="BT80" s="43"/>
      <c r="BU80" s="43"/>
      <c r="BV80" s="43"/>
      <c r="BW80" s="43"/>
      <c r="BX80" s="43"/>
      <c r="BY80" s="43"/>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43"/>
      <c r="BN81" s="43"/>
      <c r="BO81" s="43"/>
      <c r="BP81" s="43"/>
      <c r="BQ81" s="43"/>
      <c r="BR81" s="43"/>
      <c r="BS81" s="43"/>
      <c r="BT81" s="43"/>
      <c r="BU81" s="43"/>
      <c r="BV81" s="43"/>
      <c r="BW81" s="43"/>
      <c r="BX81" s="43"/>
      <c r="BY81" s="43"/>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v68HC1siEao1uaWpUI8ZF+oVb+KeEDiP39Trfbv+CvSwUGkVh9DvxCy4LzXzXWpAuRA7qLQ+TYEs3x11Rc29RA==" saltValue="m2xqon86QlgR2BA5C5A2Y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252123</v>
      </c>
      <c r="D6" s="19">
        <f t="shared" si="3"/>
        <v>46</v>
      </c>
      <c r="E6" s="19">
        <f t="shared" si="3"/>
        <v>17</v>
      </c>
      <c r="F6" s="19">
        <f t="shared" si="3"/>
        <v>4</v>
      </c>
      <c r="G6" s="19">
        <f t="shared" si="3"/>
        <v>0</v>
      </c>
      <c r="H6" s="19" t="str">
        <f t="shared" si="3"/>
        <v>滋賀県　高島市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60.21</v>
      </c>
      <c r="P6" s="20">
        <f t="shared" si="3"/>
        <v>40.770000000000003</v>
      </c>
      <c r="Q6" s="20">
        <f t="shared" si="3"/>
        <v>91.47</v>
      </c>
      <c r="R6" s="20">
        <f t="shared" si="3"/>
        <v>3300</v>
      </c>
      <c r="S6" s="20">
        <f t="shared" si="3"/>
        <v>45783</v>
      </c>
      <c r="T6" s="20">
        <f t="shared" si="3"/>
        <v>693.05</v>
      </c>
      <c r="U6" s="20">
        <f t="shared" si="3"/>
        <v>66.06</v>
      </c>
      <c r="V6" s="20">
        <f t="shared" si="3"/>
        <v>18499</v>
      </c>
      <c r="W6" s="20">
        <f t="shared" si="3"/>
        <v>12</v>
      </c>
      <c r="X6" s="20">
        <f t="shared" si="3"/>
        <v>1541.58</v>
      </c>
      <c r="Y6" s="21">
        <f>IF(Y7="",NA(),Y7)</f>
        <v>100.09</v>
      </c>
      <c r="Z6" s="21">
        <f t="shared" ref="Z6:AH6" si="4">IF(Z7="",NA(),Z7)</f>
        <v>100.06</v>
      </c>
      <c r="AA6" s="21">
        <f t="shared" si="4"/>
        <v>100.11</v>
      </c>
      <c r="AB6" s="21">
        <f t="shared" si="4"/>
        <v>100.07</v>
      </c>
      <c r="AC6" s="21">
        <f t="shared" si="4"/>
        <v>100.06</v>
      </c>
      <c r="AD6" s="21">
        <f t="shared" si="4"/>
        <v>102.73</v>
      </c>
      <c r="AE6" s="21">
        <f t="shared" si="4"/>
        <v>105.78</v>
      </c>
      <c r="AF6" s="21">
        <f t="shared" si="4"/>
        <v>106.09</v>
      </c>
      <c r="AG6" s="21">
        <f t="shared" si="4"/>
        <v>106.44</v>
      </c>
      <c r="AH6" s="21">
        <f t="shared" si="4"/>
        <v>107.11</v>
      </c>
      <c r="AI6" s="20" t="str">
        <f>IF(AI7="","",IF(AI7="-","【-】","【"&amp;SUBSTITUTE(TEXT(AI7,"#,##0.00"),"-","△")&amp;"】"))</f>
        <v>【105.09】</v>
      </c>
      <c r="AJ6" s="20">
        <f>IF(AJ7="",NA(),AJ7)</f>
        <v>0</v>
      </c>
      <c r="AK6" s="20">
        <f t="shared" ref="AK6:AS6" si="5">IF(AK7="",NA(),AK7)</f>
        <v>0</v>
      </c>
      <c r="AL6" s="20">
        <f t="shared" si="5"/>
        <v>0</v>
      </c>
      <c r="AM6" s="20">
        <f t="shared" si="5"/>
        <v>0</v>
      </c>
      <c r="AN6" s="20">
        <f t="shared" si="5"/>
        <v>0</v>
      </c>
      <c r="AO6" s="21">
        <f t="shared" si="5"/>
        <v>94.97</v>
      </c>
      <c r="AP6" s="21">
        <f t="shared" si="5"/>
        <v>63.96</v>
      </c>
      <c r="AQ6" s="21">
        <f t="shared" si="5"/>
        <v>69.42</v>
      </c>
      <c r="AR6" s="21">
        <f t="shared" si="5"/>
        <v>72.86</v>
      </c>
      <c r="AS6" s="21">
        <f t="shared" si="5"/>
        <v>69.540000000000006</v>
      </c>
      <c r="AT6" s="20" t="str">
        <f>IF(AT7="","",IF(AT7="-","【-】","【"&amp;SUBSTITUTE(TEXT(AT7,"#,##0.00"),"-","△")&amp;"】"))</f>
        <v>【65.73】</v>
      </c>
      <c r="AU6" s="21">
        <f>IF(AU7="",NA(),AU7)</f>
        <v>27.7</v>
      </c>
      <c r="AV6" s="21">
        <f t="shared" ref="AV6:BD6" si="6">IF(AV7="",NA(),AV7)</f>
        <v>31.32</v>
      </c>
      <c r="AW6" s="21">
        <f t="shared" si="6"/>
        <v>36.51</v>
      </c>
      <c r="AX6" s="21">
        <f t="shared" si="6"/>
        <v>33.92</v>
      </c>
      <c r="AY6" s="21">
        <f t="shared" si="6"/>
        <v>36.47</v>
      </c>
      <c r="AZ6" s="21">
        <f t="shared" si="6"/>
        <v>47.72</v>
      </c>
      <c r="BA6" s="21">
        <f t="shared" si="6"/>
        <v>44.24</v>
      </c>
      <c r="BB6" s="21">
        <f t="shared" si="6"/>
        <v>43.07</v>
      </c>
      <c r="BC6" s="21">
        <f t="shared" si="6"/>
        <v>45.42</v>
      </c>
      <c r="BD6" s="21">
        <f t="shared" si="6"/>
        <v>50.63</v>
      </c>
      <c r="BE6" s="20" t="str">
        <f>IF(BE7="","",IF(BE7="-","【-】","【"&amp;SUBSTITUTE(TEXT(BE7,"#,##0.00"),"-","△")&amp;"】"))</f>
        <v>【48.91】</v>
      </c>
      <c r="BF6" s="21">
        <f>IF(BF7="",NA(),BF7)</f>
        <v>47.55</v>
      </c>
      <c r="BG6" s="21">
        <f t="shared" ref="BG6:BO6" si="7">IF(BG7="",NA(),BG7)</f>
        <v>66.55</v>
      </c>
      <c r="BH6" s="21">
        <f t="shared" si="7"/>
        <v>67.59</v>
      </c>
      <c r="BI6" s="21">
        <f t="shared" si="7"/>
        <v>63.61</v>
      </c>
      <c r="BJ6" s="21">
        <f t="shared" si="7"/>
        <v>57.64</v>
      </c>
      <c r="BK6" s="21">
        <f t="shared" si="7"/>
        <v>1206.79</v>
      </c>
      <c r="BL6" s="21">
        <f t="shared" si="7"/>
        <v>1258.43</v>
      </c>
      <c r="BM6" s="21">
        <f t="shared" si="7"/>
        <v>1163.75</v>
      </c>
      <c r="BN6" s="21">
        <f t="shared" si="7"/>
        <v>1195.47</v>
      </c>
      <c r="BO6" s="21">
        <f t="shared" si="7"/>
        <v>1168.69</v>
      </c>
      <c r="BP6" s="20" t="str">
        <f>IF(BP7="","",IF(BP7="-","【-】","【"&amp;SUBSTITUTE(TEXT(BP7,"#,##0.00"),"-","△")&amp;"】"))</f>
        <v>【1,156.82】</v>
      </c>
      <c r="BQ6" s="21">
        <f>IF(BQ7="",NA(),BQ7)</f>
        <v>95.1</v>
      </c>
      <c r="BR6" s="21">
        <f t="shared" ref="BR6:BZ6" si="8">IF(BR7="",NA(),BR7)</f>
        <v>86.59</v>
      </c>
      <c r="BS6" s="21">
        <f t="shared" si="8"/>
        <v>94.87</v>
      </c>
      <c r="BT6" s="21">
        <f t="shared" si="8"/>
        <v>92.9</v>
      </c>
      <c r="BU6" s="21">
        <f t="shared" si="8"/>
        <v>88.98</v>
      </c>
      <c r="BV6" s="21">
        <f t="shared" si="8"/>
        <v>71.84</v>
      </c>
      <c r="BW6" s="21">
        <f t="shared" si="8"/>
        <v>73.36</v>
      </c>
      <c r="BX6" s="21">
        <f t="shared" si="8"/>
        <v>72.599999999999994</v>
      </c>
      <c r="BY6" s="21">
        <f t="shared" si="8"/>
        <v>69.430000000000007</v>
      </c>
      <c r="BZ6" s="21">
        <f t="shared" si="8"/>
        <v>70.709999999999994</v>
      </c>
      <c r="CA6" s="20" t="str">
        <f>IF(CA7="","",IF(CA7="-","【-】","【"&amp;SUBSTITUTE(TEXT(CA7,"#,##0.00"),"-","△")&amp;"】"))</f>
        <v>【75.33】</v>
      </c>
      <c r="CB6" s="21">
        <f>IF(CB7="",NA(),CB7)</f>
        <v>180.7</v>
      </c>
      <c r="CC6" s="21">
        <f t="shared" ref="CC6:CK6" si="9">IF(CC7="",NA(),CC7)</f>
        <v>186.05</v>
      </c>
      <c r="CD6" s="21">
        <f t="shared" si="9"/>
        <v>180.27</v>
      </c>
      <c r="CE6" s="21">
        <f t="shared" si="9"/>
        <v>184.58</v>
      </c>
      <c r="CF6" s="21">
        <f t="shared" si="9"/>
        <v>193.29</v>
      </c>
      <c r="CG6" s="21">
        <f t="shared" si="9"/>
        <v>228.47</v>
      </c>
      <c r="CH6" s="21">
        <f t="shared" si="9"/>
        <v>224.88</v>
      </c>
      <c r="CI6" s="21">
        <f t="shared" si="9"/>
        <v>228.64</v>
      </c>
      <c r="CJ6" s="21">
        <f t="shared" si="9"/>
        <v>239.46</v>
      </c>
      <c r="CK6" s="21">
        <f t="shared" si="9"/>
        <v>233.15</v>
      </c>
      <c r="CL6" s="20" t="str">
        <f>IF(CL7="","",IF(CL7="-","【-】","【"&amp;SUBSTITUTE(TEXT(CL7,"#,##0.00"),"-","△")&amp;"】"))</f>
        <v>【215.73】</v>
      </c>
      <c r="CM6" s="21">
        <f>IF(CM7="",NA(),CM7)</f>
        <v>70</v>
      </c>
      <c r="CN6" s="21">
        <f t="shared" ref="CN6:CV6" si="10">IF(CN7="",NA(),CN7)</f>
        <v>67.78</v>
      </c>
      <c r="CO6" s="21">
        <f t="shared" si="10"/>
        <v>64</v>
      </c>
      <c r="CP6" s="21">
        <f t="shared" si="10"/>
        <v>63.33</v>
      </c>
      <c r="CQ6" s="21">
        <f t="shared" si="10"/>
        <v>61.56</v>
      </c>
      <c r="CR6" s="21">
        <f t="shared" si="10"/>
        <v>42.47</v>
      </c>
      <c r="CS6" s="21">
        <f t="shared" si="10"/>
        <v>42.4</v>
      </c>
      <c r="CT6" s="21">
        <f t="shared" si="10"/>
        <v>42.28</v>
      </c>
      <c r="CU6" s="21">
        <f t="shared" si="10"/>
        <v>41.06</v>
      </c>
      <c r="CV6" s="21">
        <f t="shared" si="10"/>
        <v>42.09</v>
      </c>
      <c r="CW6" s="20" t="str">
        <f>IF(CW7="","",IF(CW7="-","【-】","【"&amp;SUBSTITUTE(TEXT(CW7,"#,##0.00"),"-","△")&amp;"】"))</f>
        <v>【43.28】</v>
      </c>
      <c r="CX6" s="21">
        <f>IF(CX7="",NA(),CX7)</f>
        <v>83.1</v>
      </c>
      <c r="CY6" s="21">
        <f t="shared" ref="CY6:DG6" si="11">IF(CY7="",NA(),CY7)</f>
        <v>84</v>
      </c>
      <c r="CZ6" s="21">
        <f t="shared" si="11"/>
        <v>86.53</v>
      </c>
      <c r="DA6" s="21">
        <f t="shared" si="11"/>
        <v>87.04</v>
      </c>
      <c r="DB6" s="21">
        <f t="shared" si="11"/>
        <v>87.38</v>
      </c>
      <c r="DC6" s="21">
        <f t="shared" si="11"/>
        <v>83.75</v>
      </c>
      <c r="DD6" s="21">
        <f t="shared" si="11"/>
        <v>84.19</v>
      </c>
      <c r="DE6" s="21">
        <f t="shared" si="11"/>
        <v>84.34</v>
      </c>
      <c r="DF6" s="21">
        <f t="shared" si="11"/>
        <v>84.34</v>
      </c>
      <c r="DG6" s="21">
        <f t="shared" si="11"/>
        <v>84.73</v>
      </c>
      <c r="DH6" s="20" t="str">
        <f>IF(DH7="","",IF(DH7="-","【-】","【"&amp;SUBSTITUTE(TEXT(DH7,"#,##0.00"),"-","△")&amp;"】"))</f>
        <v>【86.21】</v>
      </c>
      <c r="DI6" s="21">
        <f>IF(DI7="",NA(),DI7)</f>
        <v>36.69</v>
      </c>
      <c r="DJ6" s="21">
        <f t="shared" ref="DJ6:DR6" si="12">IF(DJ7="",NA(),DJ7)</f>
        <v>38.299999999999997</v>
      </c>
      <c r="DK6" s="21">
        <f t="shared" si="12"/>
        <v>40</v>
      </c>
      <c r="DL6" s="21">
        <f t="shared" si="12"/>
        <v>41.69</v>
      </c>
      <c r="DM6" s="21">
        <f t="shared" si="12"/>
        <v>43.33</v>
      </c>
      <c r="DN6" s="21">
        <f t="shared" si="12"/>
        <v>24.68</v>
      </c>
      <c r="DO6" s="21">
        <f t="shared" si="12"/>
        <v>21.36</v>
      </c>
      <c r="DP6" s="21">
        <f t="shared" si="12"/>
        <v>22.79</v>
      </c>
      <c r="DQ6" s="21">
        <f t="shared" si="12"/>
        <v>24.8</v>
      </c>
      <c r="DR6" s="21">
        <f t="shared" si="12"/>
        <v>26.77</v>
      </c>
      <c r="DS6" s="20" t="str">
        <f>IF(DS7="","",IF(DS7="-","【-】","【"&amp;SUBSTITUTE(TEXT(DS7,"#,##0.00"),"-","△")&amp;"】"))</f>
        <v>【29.62】</v>
      </c>
      <c r="DT6" s="20">
        <f>IF(DT7="",NA(),DT7)</f>
        <v>0</v>
      </c>
      <c r="DU6" s="20">
        <f t="shared" ref="DU6:EC6" si="13">IF(DU7="",NA(),DU7)</f>
        <v>0</v>
      </c>
      <c r="DV6" s="20">
        <f t="shared" si="13"/>
        <v>0</v>
      </c>
      <c r="DW6" s="20">
        <f t="shared" si="13"/>
        <v>0</v>
      </c>
      <c r="DX6" s="20">
        <f t="shared" si="13"/>
        <v>0</v>
      </c>
      <c r="DY6" s="21">
        <f t="shared" si="13"/>
        <v>8.6199999999999992</v>
      </c>
      <c r="DZ6" s="21">
        <f t="shared" si="13"/>
        <v>0.01</v>
      </c>
      <c r="EA6" s="21">
        <f t="shared" si="13"/>
        <v>0.01</v>
      </c>
      <c r="EB6" s="21">
        <f t="shared" si="13"/>
        <v>0.02</v>
      </c>
      <c r="EC6" s="21">
        <f t="shared" si="13"/>
        <v>7.0000000000000007E-2</v>
      </c>
      <c r="ED6" s="20" t="str">
        <f>IF(ED7="","",IF(ED7="-","【-】","【"&amp;SUBSTITUTE(TEXT(ED7,"#,##0.00"),"-","△")&amp;"】"))</f>
        <v>【0.09】</v>
      </c>
      <c r="EE6" s="20">
        <f>IF(EE7="",NA(),EE7)</f>
        <v>0</v>
      </c>
      <c r="EF6" s="20">
        <f t="shared" ref="EF6:EN6" si="14">IF(EF7="",NA(),EF7)</f>
        <v>0</v>
      </c>
      <c r="EG6" s="20">
        <f t="shared" si="14"/>
        <v>0</v>
      </c>
      <c r="EH6" s="20">
        <f t="shared" si="14"/>
        <v>0</v>
      </c>
      <c r="EI6" s="20">
        <f t="shared" si="14"/>
        <v>0</v>
      </c>
      <c r="EJ6" s="21">
        <f t="shared" si="14"/>
        <v>0.36</v>
      </c>
      <c r="EK6" s="21">
        <f t="shared" si="14"/>
        <v>0.39</v>
      </c>
      <c r="EL6" s="21">
        <f t="shared" si="14"/>
        <v>0.1</v>
      </c>
      <c r="EM6" s="21">
        <f t="shared" si="14"/>
        <v>0.08</v>
      </c>
      <c r="EN6" s="21">
        <f t="shared" si="14"/>
        <v>0.06</v>
      </c>
      <c r="EO6" s="20" t="str">
        <f>IF(EO7="","",IF(EO7="-","【-】","【"&amp;SUBSTITUTE(TEXT(EO7,"#,##0.00"),"-","△")&amp;"】"))</f>
        <v>【0.11】</v>
      </c>
    </row>
    <row r="7" spans="1:148" s="22" customFormat="1" x14ac:dyDescent="0.15">
      <c r="A7" s="14"/>
      <c r="B7" s="23">
        <v>2023</v>
      </c>
      <c r="C7" s="23">
        <v>252123</v>
      </c>
      <c r="D7" s="23">
        <v>46</v>
      </c>
      <c r="E7" s="23">
        <v>17</v>
      </c>
      <c r="F7" s="23">
        <v>4</v>
      </c>
      <c r="G7" s="23">
        <v>0</v>
      </c>
      <c r="H7" s="23" t="s">
        <v>96</v>
      </c>
      <c r="I7" s="23" t="s">
        <v>97</v>
      </c>
      <c r="J7" s="23" t="s">
        <v>98</v>
      </c>
      <c r="K7" s="23" t="s">
        <v>99</v>
      </c>
      <c r="L7" s="23" t="s">
        <v>100</v>
      </c>
      <c r="M7" s="23" t="s">
        <v>101</v>
      </c>
      <c r="N7" s="24" t="s">
        <v>102</v>
      </c>
      <c r="O7" s="24">
        <v>60.21</v>
      </c>
      <c r="P7" s="24">
        <v>40.770000000000003</v>
      </c>
      <c r="Q7" s="24">
        <v>91.47</v>
      </c>
      <c r="R7" s="24">
        <v>3300</v>
      </c>
      <c r="S7" s="24">
        <v>45783</v>
      </c>
      <c r="T7" s="24">
        <v>693.05</v>
      </c>
      <c r="U7" s="24">
        <v>66.06</v>
      </c>
      <c r="V7" s="24">
        <v>18499</v>
      </c>
      <c r="W7" s="24">
        <v>12</v>
      </c>
      <c r="X7" s="24">
        <v>1541.58</v>
      </c>
      <c r="Y7" s="24">
        <v>100.09</v>
      </c>
      <c r="Z7" s="24">
        <v>100.06</v>
      </c>
      <c r="AA7" s="24">
        <v>100.11</v>
      </c>
      <c r="AB7" s="24">
        <v>100.07</v>
      </c>
      <c r="AC7" s="24">
        <v>100.06</v>
      </c>
      <c r="AD7" s="24">
        <v>102.73</v>
      </c>
      <c r="AE7" s="24">
        <v>105.78</v>
      </c>
      <c r="AF7" s="24">
        <v>106.09</v>
      </c>
      <c r="AG7" s="24">
        <v>106.44</v>
      </c>
      <c r="AH7" s="24">
        <v>107.11</v>
      </c>
      <c r="AI7" s="24">
        <v>105.09</v>
      </c>
      <c r="AJ7" s="24">
        <v>0</v>
      </c>
      <c r="AK7" s="24">
        <v>0</v>
      </c>
      <c r="AL7" s="24">
        <v>0</v>
      </c>
      <c r="AM7" s="24">
        <v>0</v>
      </c>
      <c r="AN7" s="24">
        <v>0</v>
      </c>
      <c r="AO7" s="24">
        <v>94.97</v>
      </c>
      <c r="AP7" s="24">
        <v>63.96</v>
      </c>
      <c r="AQ7" s="24">
        <v>69.42</v>
      </c>
      <c r="AR7" s="24">
        <v>72.86</v>
      </c>
      <c r="AS7" s="24">
        <v>69.540000000000006</v>
      </c>
      <c r="AT7" s="24">
        <v>65.73</v>
      </c>
      <c r="AU7" s="24">
        <v>27.7</v>
      </c>
      <c r="AV7" s="24">
        <v>31.32</v>
      </c>
      <c r="AW7" s="24">
        <v>36.51</v>
      </c>
      <c r="AX7" s="24">
        <v>33.92</v>
      </c>
      <c r="AY7" s="24">
        <v>36.47</v>
      </c>
      <c r="AZ7" s="24">
        <v>47.72</v>
      </c>
      <c r="BA7" s="24">
        <v>44.24</v>
      </c>
      <c r="BB7" s="24">
        <v>43.07</v>
      </c>
      <c r="BC7" s="24">
        <v>45.42</v>
      </c>
      <c r="BD7" s="24">
        <v>50.63</v>
      </c>
      <c r="BE7" s="24">
        <v>48.91</v>
      </c>
      <c r="BF7" s="24">
        <v>47.55</v>
      </c>
      <c r="BG7" s="24">
        <v>66.55</v>
      </c>
      <c r="BH7" s="24">
        <v>67.59</v>
      </c>
      <c r="BI7" s="24">
        <v>63.61</v>
      </c>
      <c r="BJ7" s="24">
        <v>57.64</v>
      </c>
      <c r="BK7" s="24">
        <v>1206.79</v>
      </c>
      <c r="BL7" s="24">
        <v>1258.43</v>
      </c>
      <c r="BM7" s="24">
        <v>1163.75</v>
      </c>
      <c r="BN7" s="24">
        <v>1195.47</v>
      </c>
      <c r="BO7" s="24">
        <v>1168.69</v>
      </c>
      <c r="BP7" s="24">
        <v>1156.82</v>
      </c>
      <c r="BQ7" s="24">
        <v>95.1</v>
      </c>
      <c r="BR7" s="24">
        <v>86.59</v>
      </c>
      <c r="BS7" s="24">
        <v>94.87</v>
      </c>
      <c r="BT7" s="24">
        <v>92.9</v>
      </c>
      <c r="BU7" s="24">
        <v>88.98</v>
      </c>
      <c r="BV7" s="24">
        <v>71.84</v>
      </c>
      <c r="BW7" s="24">
        <v>73.36</v>
      </c>
      <c r="BX7" s="24">
        <v>72.599999999999994</v>
      </c>
      <c r="BY7" s="24">
        <v>69.430000000000007</v>
      </c>
      <c r="BZ7" s="24">
        <v>70.709999999999994</v>
      </c>
      <c r="CA7" s="24">
        <v>75.33</v>
      </c>
      <c r="CB7" s="24">
        <v>180.7</v>
      </c>
      <c r="CC7" s="24">
        <v>186.05</v>
      </c>
      <c r="CD7" s="24">
        <v>180.27</v>
      </c>
      <c r="CE7" s="24">
        <v>184.58</v>
      </c>
      <c r="CF7" s="24">
        <v>193.29</v>
      </c>
      <c r="CG7" s="24">
        <v>228.47</v>
      </c>
      <c r="CH7" s="24">
        <v>224.88</v>
      </c>
      <c r="CI7" s="24">
        <v>228.64</v>
      </c>
      <c r="CJ7" s="24">
        <v>239.46</v>
      </c>
      <c r="CK7" s="24">
        <v>233.15</v>
      </c>
      <c r="CL7" s="24">
        <v>215.73</v>
      </c>
      <c r="CM7" s="24">
        <v>70</v>
      </c>
      <c r="CN7" s="24">
        <v>67.78</v>
      </c>
      <c r="CO7" s="24">
        <v>64</v>
      </c>
      <c r="CP7" s="24">
        <v>63.33</v>
      </c>
      <c r="CQ7" s="24">
        <v>61.56</v>
      </c>
      <c r="CR7" s="24">
        <v>42.47</v>
      </c>
      <c r="CS7" s="24">
        <v>42.4</v>
      </c>
      <c r="CT7" s="24">
        <v>42.28</v>
      </c>
      <c r="CU7" s="24">
        <v>41.06</v>
      </c>
      <c r="CV7" s="24">
        <v>42.09</v>
      </c>
      <c r="CW7" s="24">
        <v>43.28</v>
      </c>
      <c r="CX7" s="24">
        <v>83.1</v>
      </c>
      <c r="CY7" s="24">
        <v>84</v>
      </c>
      <c r="CZ7" s="24">
        <v>86.53</v>
      </c>
      <c r="DA7" s="24">
        <v>87.04</v>
      </c>
      <c r="DB7" s="24">
        <v>87.38</v>
      </c>
      <c r="DC7" s="24">
        <v>83.75</v>
      </c>
      <c r="DD7" s="24">
        <v>84.19</v>
      </c>
      <c r="DE7" s="24">
        <v>84.34</v>
      </c>
      <c r="DF7" s="24">
        <v>84.34</v>
      </c>
      <c r="DG7" s="24">
        <v>84.73</v>
      </c>
      <c r="DH7" s="24">
        <v>86.21</v>
      </c>
      <c r="DI7" s="24">
        <v>36.69</v>
      </c>
      <c r="DJ7" s="24">
        <v>38.299999999999997</v>
      </c>
      <c r="DK7" s="24">
        <v>40</v>
      </c>
      <c r="DL7" s="24">
        <v>41.69</v>
      </c>
      <c r="DM7" s="24">
        <v>43.33</v>
      </c>
      <c r="DN7" s="24">
        <v>24.68</v>
      </c>
      <c r="DO7" s="24">
        <v>21.36</v>
      </c>
      <c r="DP7" s="24">
        <v>22.79</v>
      </c>
      <c r="DQ7" s="24">
        <v>24.8</v>
      </c>
      <c r="DR7" s="24">
        <v>26.77</v>
      </c>
      <c r="DS7" s="24">
        <v>29.62</v>
      </c>
      <c r="DT7" s="24">
        <v>0</v>
      </c>
      <c r="DU7" s="24">
        <v>0</v>
      </c>
      <c r="DV7" s="24">
        <v>0</v>
      </c>
      <c r="DW7" s="24">
        <v>0</v>
      </c>
      <c r="DX7" s="24">
        <v>0</v>
      </c>
      <c r="DY7" s="24">
        <v>8.6199999999999992</v>
      </c>
      <c r="DZ7" s="24">
        <v>0.01</v>
      </c>
      <c r="EA7" s="24">
        <v>0.01</v>
      </c>
      <c r="EB7" s="24">
        <v>0.02</v>
      </c>
      <c r="EC7" s="24">
        <v>7.0000000000000007E-2</v>
      </c>
      <c r="ED7" s="24">
        <v>0.09</v>
      </c>
      <c r="EE7" s="24">
        <v>0</v>
      </c>
      <c r="EF7" s="24">
        <v>0</v>
      </c>
      <c r="EG7" s="24">
        <v>0</v>
      </c>
      <c r="EH7" s="24">
        <v>0</v>
      </c>
      <c r="EI7" s="24">
        <v>0</v>
      </c>
      <c r="EJ7" s="24">
        <v>0.36</v>
      </c>
      <c r="EK7" s="24">
        <v>0.39</v>
      </c>
      <c r="EL7" s="24">
        <v>0.1</v>
      </c>
      <c r="EM7" s="24">
        <v>0.08</v>
      </c>
      <c r="EN7" s="24">
        <v>0.06</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太田　幸代</cp:lastModifiedBy>
  <cp:lastPrinted>2025-02-13T02:03:47Z</cp:lastPrinted>
  <dcterms:created xsi:type="dcterms:W3CDTF">2025-01-24T07:12:22Z</dcterms:created>
  <dcterms:modified xsi:type="dcterms:W3CDTF">2025-03-06T02:19:21Z</dcterms:modified>
  <cp:category/>
</cp:coreProperties>
</file>